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Desktop\康复辅具中心预算\"/>
    </mc:Choice>
  </mc:AlternateContent>
  <xr:revisionPtr revIDLastSave="0" documentId="13_ncr:1_{B9129523-A931-4106-9E11-728964A4292E}" xr6:coauthVersionLast="47" xr6:coauthVersionMax="47" xr10:uidLastSave="{00000000-0000-0000-0000-000000000000}"/>
  <bookViews>
    <workbookView xWindow="-120" yWindow="-120" windowWidth="29040" windowHeight="15840" firstSheet="8" activeTab="8" xr2:uid="{00000000-000D-0000-FFFF-FFFF00000000}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7" l="1"/>
  <c r="A3" i="16"/>
  <c r="A3" i="15"/>
  <c r="A3" i="14"/>
  <c r="A3" i="13"/>
  <c r="A3" i="12"/>
  <c r="A3" i="11"/>
  <c r="A3" i="10"/>
  <c r="A3" i="9"/>
  <c r="B3" i="8"/>
  <c r="A3" i="8"/>
  <c r="A3" i="7"/>
  <c r="A3" i="6"/>
  <c r="A3" i="5"/>
  <c r="C11" i="4"/>
  <c r="C10" i="4"/>
  <c r="C9" i="4"/>
  <c r="C8" i="4"/>
  <c r="A3" i="4"/>
  <c r="A3" i="3"/>
  <c r="A3" i="2"/>
  <c r="C10" i="1"/>
  <c r="C9" i="1"/>
  <c r="C8" i="1"/>
  <c r="C7" i="1"/>
  <c r="A3" i="1"/>
</calcChain>
</file>

<file path=xl/sharedStrings.xml><?xml version="1.0" encoding="utf-8"?>
<sst xmlns="http://schemas.openxmlformats.org/spreadsheetml/2006/main" count="982" uniqueCount="428">
  <si>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</si>
  <si>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</si>
  <si>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</si>
  <si>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</si>
  <si>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</si>
  <si>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</si>
  <si>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</si>
  <si>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</si>
  <si>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</si>
  <si>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</si>
  <si>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</si>
  <si>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</si>
  <si>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</si>
  <si>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</si>
  <si>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</si>
  <si>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</si>
  <si>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</si>
  <si>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</si>
  <si>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</si>
  <si>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</si>
  <si>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</si>
  <si>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</si>
  <si>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</si>
  <si>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</si>
  <si>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</si>
  <si>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</si>
  <si>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</si>
  <si>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</si>
  <si>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</si>
  <si>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</si>
  <si>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</si>
  <si>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</si>
  <si>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</si>
  <si>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</si>
  <si>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</si>
  <si>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</si>
  <si>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</si>
  <si>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</si>
  <si>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</si>
  <si>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</si>
  <si>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</si>
  <si>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</si>
  <si>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</si>
  <si>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</si>
  <si>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</si>
  <si>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118009</t>
  </si>
  <si>
    <t>云南省康复辅具技术中心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</si>
  <si>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</si>
  <si>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</si>
  <si>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</si>
  <si>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</si>
  <si>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</si>
  <si>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</si>
  <si>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</si>
  <si>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</si>
  <si>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</si>
  <si>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</si>
  <si>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</si>
  <si>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</si>
  <si>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</si>
  <si>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</si>
  <si>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</si>
  <si>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</si>
  <si>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</si>
  <si>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</si>
  <si>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</si>
  <si>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</si>
  <si>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</si>
  <si>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</si>
  <si>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</si>
  <si>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</si>
  <si>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</si>
  <si>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2081003</t>
  </si>
  <si>
    <t>康复辅具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</si>
  <si>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</si>
  <si>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</si>
  <si>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</si>
  <si>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</si>
  <si>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</si>
  <si>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</si>
  <si>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</si>
  <si>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</si>
  <si>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</si>
  <si>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</si>
  <si>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</si>
  <si>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</si>
  <si>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</si>
  <si>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</si>
  <si>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</si>
  <si>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</si>
  <si>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</si>
  <si>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</si>
  <si>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</si>
  <si>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</si>
  <si>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22960</t>
  </si>
  <si>
    <t>彩票公益金安排的支出</t>
  </si>
  <si>
    <t>2296002</t>
  </si>
  <si>
    <t>用于社会福利的彩票公益金支出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</si>
  <si>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</si>
  <si>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</si>
  <si>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</si>
  <si>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</si>
  <si>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</si>
  <si>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</si>
  <si>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</si>
  <si>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</si>
  <si>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</si>
  <si>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</si>
  <si>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</si>
  <si>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</si>
  <si>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</si>
  <si>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</si>
  <si>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</si>
  <si>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</si>
  <si>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</si>
  <si>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</si>
  <si>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</si>
  <si>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</si>
  <si>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</si>
  <si>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</si>
  <si>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</si>
  <si>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</si>
  <si>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</si>
  <si>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</si>
  <si>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</si>
  <si>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</si>
  <si>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</si>
  <si>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</si>
  <si>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</si>
  <si>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</si>
  <si>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</si>
  <si>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</si>
  <si>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</si>
  <si>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</si>
  <si>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</si>
  <si>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</si>
  <si>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</si>
  <si>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</si>
  <si>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</si>
  <si>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</si>
  <si>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</si>
  <si>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</si>
  <si>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</si>
  <si>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</si>
  <si>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</si>
  <si>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</si>
  <si>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530000210000000025706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</si>
  <si>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</si>
  <si>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</si>
  <si>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</si>
  <si>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</si>
  <si>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</si>
  <si>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</si>
  <si>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</si>
  <si>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</si>
  <si>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</si>
  <si>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530000210000000025708</t>
  </si>
  <si>
    <t>30113</t>
  </si>
  <si>
    <t>530000210000000025710</t>
  </si>
  <si>
    <t>工会经费</t>
  </si>
  <si>
    <t>30228</t>
  </si>
  <si>
    <t>530000210000000025724</t>
  </si>
  <si>
    <t>其他工资福利支出</t>
  </si>
  <si>
    <t>30199</t>
  </si>
  <si>
    <t>530000210000000025725</t>
  </si>
  <si>
    <t>一般公用经费</t>
  </si>
  <si>
    <t>30299</t>
  </si>
  <si>
    <t>其他商品和服务支出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</si>
  <si>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</si>
  <si>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</si>
  <si>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</si>
  <si>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</si>
  <si>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</si>
  <si>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</si>
  <si>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</si>
  <si>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</si>
  <si>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</si>
  <si>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</si>
  <si>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</si>
  <si>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</si>
  <si>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</si>
  <si>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</si>
  <si>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</si>
  <si>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</si>
  <si>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</si>
  <si>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</si>
  <si>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</si>
  <si>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</si>
  <si>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</si>
  <si>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</si>
  <si>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</si>
  <si>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</si>
  <si>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</si>
  <si>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</si>
  <si>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</si>
  <si>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</si>
  <si>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</si>
  <si>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</si>
  <si>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30239</t>
  </si>
  <si>
    <t>其他交通费用</t>
  </si>
  <si>
    <t>30240</t>
  </si>
  <si>
    <t>税金及附加费用</t>
  </si>
  <si>
    <t>31002</t>
  </si>
  <si>
    <t>办公设备购置</t>
  </si>
  <si>
    <t>31006</t>
  </si>
  <si>
    <t>大型修缮</t>
  </si>
  <si>
    <t>530000210000000025742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</si>
  <si>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</si>
  <si>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</si>
  <si>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</si>
  <si>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</si>
  <si>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</si>
  <si>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</si>
  <si>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</si>
  <si>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30307</t>
  </si>
  <si>
    <t>医疗费补助</t>
  </si>
  <si>
    <t>30111</t>
  </si>
  <si>
    <t>公务员医疗补助缴费</t>
  </si>
  <si>
    <t>530000210000000032001</t>
  </si>
  <si>
    <t>公车购置及运维费</t>
  </si>
  <si>
    <t>30231</t>
  </si>
  <si>
    <t>公务用车运行维护费</t>
  </si>
  <si>
    <t>530000210000000032003</t>
  </si>
  <si>
    <t>30217</t>
  </si>
  <si>
    <t>530000221100000179448</t>
  </si>
  <si>
    <t>社会保障缴费（职业年金单位缴费）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</si>
  <si>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</si>
  <si>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</si>
  <si>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</si>
  <si>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</si>
  <si>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</si>
  <si>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</si>
  <si>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</si>
  <si>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</si>
  <si>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2024年中央集中彩票公益金支持社会福利事业专项资金</t>
  </si>
  <si>
    <t>事业发展类</t>
  </si>
  <si>
    <t>530000241100003089196</t>
  </si>
  <si>
    <t>31003</t>
  </si>
  <si>
    <t>专用设备购置</t>
  </si>
  <si>
    <t>康复辅具适配及安装改造项目专项经费</t>
  </si>
  <si>
    <t>530000251100003235600</t>
  </si>
  <si>
    <t>30218</t>
  </si>
  <si>
    <t>专用材料费</t>
  </si>
  <si>
    <t>其他人员支出</t>
  </si>
  <si>
    <t>民生类</t>
  </si>
  <si>
    <t>530000231100001531204</t>
  </si>
  <si>
    <t>因公出国（境）费用专项资金</t>
  </si>
  <si>
    <t>因公出国（境）经费</t>
  </si>
  <si>
    <t>530000251100003278245</t>
  </si>
  <si>
    <t>30212</t>
  </si>
  <si>
    <t>因公出国（境）费用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</si>
  <si>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</si>
  <si>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</si>
  <si>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</si>
  <si>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</si>
  <si>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</si>
  <si>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</si>
  <si>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</si>
  <si>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</si>
  <si>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</si>
  <si>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</si>
  <si>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</si>
  <si>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</si>
  <si>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支付其他人员工资</t>
  </si>
  <si>
    <t>产出指标</t>
  </si>
  <si>
    <t>数量指标</t>
  </si>
  <si>
    <t>编外人员工资发放人数</t>
  </si>
  <si>
    <t>=</t>
  </si>
  <si>
    <t>14</t>
  </si>
  <si>
    <t>人</t>
  </si>
  <si>
    <t>定量指标</t>
  </si>
  <si>
    <t>反映发放单位编制外人员工资数量。工资福利包括：临时工人员工资、社会保险等。</t>
  </si>
  <si>
    <t>效益指标</t>
  </si>
  <si>
    <t>社会效益</t>
  </si>
  <si>
    <t>部门运转</t>
  </si>
  <si>
    <t>正常运转
90%</t>
  </si>
  <si>
    <t>满意度指标</t>
  </si>
  <si>
    <t>服务对象满意度</t>
  </si>
  <si>
    <t>编外人员满意度</t>
  </si>
  <si>
    <t>90%</t>
  </si>
  <si>
    <t>%</t>
  </si>
  <si>
    <t>反映单位履职情况的满意程度。</t>
  </si>
  <si>
    <t xml:space="preserve">   2025年度预计面向南亚东南亚国家继续开展“小而美”“惠而实”“促民心”的民生项目，为南亚东南亚国家遭受未爆炸弹药或车祸、疾病等原因致残的老年人、残疾人、伤病人适配假肢等康复辅助器，预计适配不少于280具，使其得到康复辅助器具帮扶，提高其生存和劳动生产能力。
   通过帮扶1个人，改善1个家庭的生活状况，带动1个区域的残疾人发展，如能持续开展本项目。展示“心联通 云南行”项目和云南民政的国际形象，推广云南助老助残的经验和做法，“以小见大、以点扩面”，更好地助力云南与有关澜湄国家间政治互信、民心相通，共同开拓互学共鉴、互利共赢新局面。</t>
  </si>
  <si>
    <t>质量指标</t>
  </si>
  <si>
    <t>&gt;=</t>
  </si>
  <si>
    <t>280</t>
  </si>
  <si>
    <t>人次</t>
  </si>
  <si>
    <t>按实际完成的辅具类、假肢类产品进行考核。</t>
  </si>
  <si>
    <t>成本指标</t>
  </si>
  <si>
    <t>社会成本指标</t>
  </si>
  <si>
    <t>项目实施的完成人数进行评分。</t>
  </si>
  <si>
    <t>85</t>
  </si>
  <si>
    <t>实施项目产生的社会影响力进行评分。</t>
  </si>
  <si>
    <t>满意度调查表统计结果</t>
  </si>
  <si>
    <t>云南省康复辅具技术中心，2025年度力争完成“义肢助残”项目，为玉溪、普洱、红河、版纳等州市困难残疾群众免费配置康复辅具，预计服务3350人次；实施青少年足脊残疾预防与矫治项目，预计服务2480人次；实施省级伤残军人辅具适配项目，预计服务120人次；实施残疾人家庭无障碍化改造、适老化改造项目、工伤社保、残联系统辅具配置项目、康复辅具评估等项目，预计服务1050人次。合计预计服务7000人次。</t>
  </si>
  <si>
    <t>服务人数</t>
  </si>
  <si>
    <t>7000</t>
  </si>
  <si>
    <t>根据2024年度康复辅具适配及安装改造项目最后实际服务人数评定。</t>
  </si>
  <si>
    <t>技术服务质量合格率</t>
  </si>
  <si>
    <t>98</t>
  </si>
  <si>
    <t>定性指标</t>
  </si>
  <si>
    <t>根据康复辅具适配及安装改造项目技术质量合格率评定。</t>
  </si>
  <si>
    <t>时效指标</t>
  </si>
  <si>
    <t>完成时限</t>
  </si>
  <si>
    <t>&lt;=</t>
  </si>
  <si>
    <t>1.00</t>
  </si>
  <si>
    <t>年</t>
  </si>
  <si>
    <t>按照项目实施进度考核。</t>
  </si>
  <si>
    <t>经济成本指标</t>
  </si>
  <si>
    <t>1950</t>
  </si>
  <si>
    <t>万元</t>
  </si>
  <si>
    <t>根据项目支出成本进行核算。</t>
  </si>
  <si>
    <t>实施地区残疾人生活水平提升</t>
  </si>
  <si>
    <t>80</t>
  </si>
  <si>
    <t>百分比</t>
  </si>
  <si>
    <t>反映服务对象接受服务后生活水平提升百分比。</t>
  </si>
  <si>
    <t>发放问卷调查，根据项目服务对象满意度调查表评定。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</si>
  <si>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</si>
  <si>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</si>
  <si>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</si>
  <si>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</si>
  <si>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</si>
  <si>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</si>
  <si>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</si>
  <si>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</si>
  <si>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</si>
  <si>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</si>
  <si>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</si>
  <si>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</si>
  <si>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</si>
  <si>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</si>
  <si>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</si>
  <si>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彩色打印机</t>
  </si>
  <si>
    <t>A02021004 A4彩色打印机</t>
  </si>
  <si>
    <t>台</t>
  </si>
  <si>
    <t>黑白打印机</t>
  </si>
  <si>
    <t>A02021003 A4黑白打印机</t>
  </si>
  <si>
    <t>办公椅</t>
  </si>
  <si>
    <t>A05010301 办公椅</t>
  </si>
  <si>
    <t>张</t>
  </si>
  <si>
    <t>办公桌</t>
  </si>
  <si>
    <t>A05010201 办公桌</t>
  </si>
  <si>
    <t>笔记本电脑</t>
  </si>
  <si>
    <t>A02010108 便携式计算机</t>
  </si>
  <si>
    <t>多功能一体机</t>
  </si>
  <si>
    <t>A02020400 多功能一体机</t>
  </si>
  <si>
    <t>复印纸</t>
  </si>
  <si>
    <t>A05040101 复印纸</t>
  </si>
  <si>
    <t>件</t>
  </si>
  <si>
    <t>C2309019999 其他印刷服务</t>
  </si>
  <si>
    <t>批</t>
  </si>
  <si>
    <t>台式电脑</t>
  </si>
  <si>
    <t>A02010105 台式计算机</t>
  </si>
  <si>
    <t>文件柜</t>
  </si>
  <si>
    <t>A05010502 文件柜</t>
  </si>
  <si>
    <t>个</t>
  </si>
  <si>
    <t>物业管理</t>
  </si>
  <si>
    <t>C21040001 物业管理服务</t>
  </si>
  <si>
    <t>车辆加油、添加燃料服务</t>
  </si>
  <si>
    <t>C23120302 车辆加油、添加燃料服务</t>
  </si>
  <si>
    <t>车辆维修和保养服务</t>
  </si>
  <si>
    <t>C23120301 车辆维修和保养服务</t>
  </si>
  <si>
    <t>机动车保险服务</t>
  </si>
  <si>
    <t>C1804010201 机动车保险服务</t>
  </si>
  <si>
    <t>云南省康复辅具技术中心“义肢助残项目”专业材料采购</t>
  </si>
  <si>
    <t>A02322300 假肢装置及部件</t>
  </si>
  <si>
    <t>预算08表</t>
  </si>
  <si>
    <t>2025年部门政府购买服务预算表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</si>
  <si>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</si>
  <si>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</si>
  <si>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</si>
  <si>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</si>
  <si>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</si>
  <si>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</si>
  <si>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</si>
  <si>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</si>
  <si>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</si>
  <si>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</si>
  <si>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</si>
  <si>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</si>
  <si>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</si>
  <si>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</si>
  <si>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</si>
  <si>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</si>
  <si>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</si>
  <si>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</si>
  <si>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</si>
  <si>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</si>
  <si>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</si>
  <si>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</si>
  <si>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</si>
  <si>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</si>
  <si>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</si>
  <si>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</si>
  <si>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</si>
  <si>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</si>
  <si>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</si>
  <si>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</si>
  <si>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</si>
  <si>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</si>
  <si>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</si>
  <si>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</si>
  <si>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</si>
  <si>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</si>
  <si>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</si>
  <si>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</si>
  <si>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设备</t>
  </si>
  <si>
    <t xml:space="preserve"> 传真机/多功能一体机</t>
  </si>
  <si>
    <t>A02021007 条码打印机</t>
  </si>
  <si>
    <t>条码打印机</t>
  </si>
  <si>
    <t>家具和用品</t>
  </si>
  <si>
    <t>预算11表</t>
  </si>
  <si>
    <t>上级补助</t>
  </si>
  <si>
    <t>预算12表</t>
  </si>
  <si>
    <t>项目级次</t>
  </si>
  <si>
    <t>2025年</t>
  </si>
  <si>
    <t>2026年</t>
  </si>
  <si>
    <t>2027年</t>
  </si>
  <si>
    <t/>
  </si>
  <si>
    <t>2025年一般公共预算“三公”经费支出预算表</t>
    <phoneticPr fontId="29" type="noConversion"/>
  </si>
  <si>
    <t>本年度未安排一般公共预算“三公”经费支出，故本表无数据。</t>
    <phoneticPr fontId="29" type="noConversion"/>
  </si>
  <si>
    <t>2025年省对下转移支付预算表</t>
    <phoneticPr fontId="29" type="noConversion"/>
  </si>
  <si>
    <t>本年度无省对下转移支付预算，故本表无数据。</t>
    <phoneticPr fontId="29" type="noConversion"/>
  </si>
  <si>
    <t>2025年中央转移支付补助项目支出预算表</t>
    <phoneticPr fontId="29" type="noConversion"/>
  </si>
  <si>
    <t>本年度无中央转移支付补助项目支出预算，故本表无数据。</t>
    <phoneticPr fontId="29" type="noConversion"/>
  </si>
  <si>
    <t>2025年部门项目支出中期规划预算表</t>
    <phoneticPr fontId="29" type="noConversion"/>
  </si>
  <si>
    <t>本年度无部门项目支出中期规划预算，故本表无数据。</t>
    <phoneticPr fontId="29" type="noConversion"/>
  </si>
  <si>
    <t>本年度无部门政府购买服务预算，故本表无数据。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</si>
</sst>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8">
    <font>
      <sz val="11"/>
      <color theme="1"/>
      <name val="宋体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b/>
      <sz val="19.5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8"/>
      <color rgb="FF000000"/>
      <name val="宋体"/>
      <family val="3"/>
      <charset val="134"/>
    </font>
    <font>
      <sz val="22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20"/>
      <color theme="1"/>
      <name val="宋体"/>
      <family val="3"/>
      <charset val="134"/>
    </font>
    <font>
      <b/>
      <sz val="23"/>
      <color rgb="FF000000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9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7" fontId="1" fillId="0" borderId="2">
      <alignment horizontal="right" vertical="center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0" fontId="1" fillId="0" borderId="2">
      <alignment horizontal="right" vertical="center"/>
    </xf>
    <xf numFmtId="180" fontId="1" fillId="0" borderId="2">
      <alignment horizontal="right" vertical="center"/>
    </xf>
  </cellStyleXfs>
  <cellXfs count="259">
    <xf numFmtId="0" fontId="0" fillId="0" borderId="1" xfId="0"/>
    <xf numFmtId="0" fontId="2" fillId="0" borderId="1" xfId="0" applyFont="1" applyAlignment="1">
      <alignment horizontal="right"/>
    </xf>
    <xf numFmtId="0" fontId="5" fillId="0" borderId="1" xfId="0" applyFont="1" applyAlignment="1">
      <alignment horizontal="center" vertical="center"/>
    </xf>
    <xf numFmtId="0" fontId="2" fillId="0" borderId="1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49" fontId="7" fillId="0" borderId="2" xfId="2" quotePrefix="1" applyFont="1">
      <alignment horizontal="left" vertic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2" fillId="0" borderId="2" xfId="0" quotePrefix="1" applyNumberFormat="1" applyFont="1" applyBorder="1" applyAlignment="1">
      <alignment horizontal="right" vertical="center"/>
    </xf>
    <xf numFmtId="49" fontId="7" fillId="0" borderId="2" xfId="2" applyFo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4" fontId="8" fillId="0" borderId="2" xfId="0" quotePrefix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4" fontId="9" fillId="0" borderId="2" xfId="0" quotePrefix="1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4" fontId="8" fillId="0" borderId="2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 applyProtection="1">
      <alignment horizontal="right" vertical="center"/>
      <protection locked="0"/>
    </xf>
    <xf numFmtId="176" fontId="7" fillId="0" borderId="2" xfId="1" applyFont="1">
      <alignment horizontal="right" vertical="center"/>
    </xf>
    <xf numFmtId="0" fontId="12" fillId="0" borderId="1" xfId="0" applyFont="1" applyProtection="1">
      <protection locked="0"/>
    </xf>
    <xf numFmtId="0" fontId="0" fillId="0" borderId="1" xfId="0"/>
    <xf numFmtId="0" fontId="12" fillId="0" borderId="1" xfId="0" applyFont="1" applyAlignment="1" applyProtection="1">
      <alignment horizontal="right" vertical="center"/>
      <protection locked="0"/>
    </xf>
    <xf numFmtId="0" fontId="6" fillId="0" borderId="1" xfId="0" applyFont="1"/>
    <xf numFmtId="0" fontId="6" fillId="0" borderId="1" xfId="0" applyFont="1" applyProtection="1">
      <protection locked="0"/>
    </xf>
    <xf numFmtId="0" fontId="12" fillId="0" borderId="1" xfId="0" applyFont="1" applyAlignment="1" applyProtection="1">
      <alignment horizontal="right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4" fontId="14" fillId="0" borderId="7" xfId="0" applyNumberFormat="1" applyFont="1" applyBorder="1" applyAlignment="1">
      <alignment horizontal="right" vertical="center"/>
    </xf>
    <xf numFmtId="4" fontId="15" fillId="0" borderId="7" xfId="0" applyNumberFormat="1" applyFont="1" applyBorder="1" applyAlignment="1" applyProtection="1">
      <alignment horizontal="right" vertical="center"/>
      <protection locked="0"/>
    </xf>
    <xf numFmtId="4" fontId="14" fillId="0" borderId="7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Alignment="1">
      <alignment horizontal="right" vertical="center"/>
    </xf>
    <xf numFmtId="0" fontId="2" fillId="0" borderId="1" xfId="0" applyFont="1" applyAlignment="1" applyProtection="1">
      <alignment horizontal="left" vertical="center" wrapText="1"/>
      <protection locked="0"/>
    </xf>
    <xf numFmtId="0" fontId="6" fillId="0" borderId="1" xfId="0" applyFont="1" applyAlignment="1">
      <alignment horizontal="left" vertical="center" wrapText="1"/>
    </xf>
    <xf numFmtId="0" fontId="6" fillId="0" borderId="1" xfId="0" applyFont="1" applyAlignment="1">
      <alignment wrapText="1"/>
    </xf>
    <xf numFmtId="0" fontId="12" fillId="0" borderId="1" xfId="0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4" fontId="9" fillId="0" borderId="7" xfId="0" applyNumberFormat="1" applyFont="1" applyBorder="1" applyAlignment="1" applyProtection="1">
      <alignment horizontal="right" vertical="center"/>
      <protection locked="0"/>
    </xf>
    <xf numFmtId="49" fontId="10" fillId="0" borderId="2" xfId="2" applyFont="1">
      <alignment horizontal="left" vertical="center" wrapText="1"/>
    </xf>
    <xf numFmtId="0" fontId="11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4" fontId="9" fillId="0" borderId="7" xfId="0" applyNumberFormat="1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center"/>
    </xf>
    <xf numFmtId="0" fontId="12" fillId="0" borderId="1" xfId="0" applyFont="1" applyAlignment="1">
      <alignment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2" fillId="0" borderId="1" xfId="0" applyFont="1" applyAlignment="1">
      <alignment horizontal="center" wrapText="1"/>
    </xf>
    <xf numFmtId="0" fontId="12" fillId="0" borderId="1" xfId="0" applyFont="1" applyAlignment="1">
      <alignment wrapText="1"/>
    </xf>
    <xf numFmtId="0" fontId="12" fillId="0" borderId="1" xfId="0" applyFont="1" applyAlignment="1">
      <alignment horizontal="right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12" fillId="0" borderId="1" xfId="0" applyNumberFormat="1" applyFont="1"/>
    <xf numFmtId="0" fontId="6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2" applyFont="1" applyAlignment="1">
      <alignment horizontal="left" vertical="center" wrapText="1" indent="1"/>
    </xf>
    <xf numFmtId="0" fontId="12" fillId="0" borderId="2" xfId="0" applyFont="1" applyBorder="1" applyAlignment="1">
      <alignment horizontal="center" vertical="center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Alignment="1" applyProtection="1">
      <alignment horizontal="right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>
      <alignment horizontal="left" vertical="center" wrapText="1"/>
    </xf>
    <xf numFmtId="0" fontId="2" fillId="0" borderId="1" xfId="0" applyFont="1" applyAlignment="1" applyProtection="1">
      <alignment horizontal="right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center" vertical="center" wrapText="1"/>
    </xf>
    <xf numFmtId="180" fontId="7" fillId="0" borderId="2" xfId="7" applyFont="1" applyAlignment="1">
      <alignment horizontal="center" vertical="center"/>
    </xf>
    <xf numFmtId="0" fontId="2" fillId="0" borderId="1" xfId="0" applyFont="1" applyAlignment="1" applyProtection="1">
      <alignment vertical="top" wrapText="1"/>
      <protection locked="0"/>
    </xf>
    <xf numFmtId="0" fontId="2" fillId="0" borderId="1" xfId="0" applyFont="1" applyAlignment="1" applyProtection="1">
      <alignment horizontal="right" vertical="center" wrapText="1"/>
      <protection locked="0"/>
    </xf>
    <xf numFmtId="0" fontId="2" fillId="0" borderId="1" xfId="0" applyFont="1" applyAlignment="1">
      <alignment horizontal="right" vertical="center" wrapText="1"/>
    </xf>
    <xf numFmtId="0" fontId="2" fillId="0" borderId="1" xfId="0" applyFont="1" applyAlignment="1" applyProtection="1">
      <alignment horizontal="right" wrapText="1"/>
      <protection locked="0"/>
    </xf>
    <xf numFmtId="0" fontId="2" fillId="0" borderId="1" xfId="0" applyFont="1" applyAlignment="1">
      <alignment horizontal="right" wrapText="1"/>
    </xf>
    <xf numFmtId="4" fontId="14" fillId="0" borderId="15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49" fontId="1" fillId="0" borderId="19" xfId="2" applyBorder="1">
      <alignment horizontal="left" vertical="center" wrapText="1"/>
    </xf>
    <xf numFmtId="49" fontId="1" fillId="0" borderId="19" xfId="2" applyBorder="1" applyAlignment="1">
      <alignment horizontal="right" vertical="center" wrapText="1"/>
    </xf>
    <xf numFmtId="49" fontId="26" fillId="0" borderId="19" xfId="2" applyFont="1" applyBorder="1">
      <alignment horizontal="left" vertical="center" wrapText="1"/>
    </xf>
    <xf numFmtId="49" fontId="27" fillId="0" borderId="2" xfId="2" applyFont="1" applyAlignment="1">
      <alignment horizontal="center" vertical="center" wrapText="1"/>
    </xf>
    <xf numFmtId="49" fontId="28" fillId="0" borderId="2" xfId="2" applyFont="1" applyAlignment="1">
      <alignment horizontal="center" vertical="center" wrapText="1"/>
    </xf>
    <xf numFmtId="49" fontId="27" fillId="0" borderId="2" xfId="2" applyFont="1">
      <alignment horizontal="left" vertical="center" wrapText="1"/>
    </xf>
    <xf numFmtId="180" fontId="1" fillId="0" borderId="2" xfId="7">
      <alignment horizontal="right" vertical="center"/>
    </xf>
    <xf numFmtId="176" fontId="1" fillId="0" borderId="2" xfId="1">
      <alignment horizontal="right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37" fillId="0" borderId="7" xfId="0" applyFont="1" applyBorder="1" applyAlignment="1">
      <alignment horizontal="left" vertical="center" wrapText="1"/>
    </xf>
    <xf numFmtId="0" fontId="3" fillId="0" borderId="1" xfId="0" applyFont="1" applyAlignment="1">
      <alignment horizontal="center" vertical="center"/>
    </xf>
    <xf numFmtId="0" fontId="4" fillId="0" borderId="1" xfId="0" applyFont="1" applyAlignment="1">
      <alignment horizontal="center" vertical="top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quotePrefix="1" applyFont="1" applyAlignment="1">
      <alignment horizontal="left" vertical="center"/>
    </xf>
    <xf numFmtId="0" fontId="5" fillId="0" borderId="1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" xfId="0" applyFont="1" applyAlignment="1" applyProtection="1">
      <alignment horizontal="right" vertical="center"/>
      <protection locked="0"/>
    </xf>
    <xf numFmtId="0" fontId="0" fillId="0" borderId="1" xfId="0"/>
    <xf numFmtId="0" fontId="12" fillId="0" borderId="1" xfId="0" applyFont="1" applyAlignment="1" applyProtection="1">
      <alignment horizontal="right"/>
      <protection locked="0"/>
    </xf>
    <xf numFmtId="0" fontId="3" fillId="0" borderId="1" xfId="0" applyFont="1" applyAlignment="1" applyProtection="1">
      <alignment horizontal="center" vertical="center"/>
      <protection locked="0"/>
    </xf>
    <xf numFmtId="0" fontId="4" fillId="0" borderId="1" xfId="0" applyFont="1" applyAlignment="1">
      <alignment horizontal="center" vertical="center"/>
    </xf>
    <xf numFmtId="0" fontId="4" fillId="0" borderId="1" xfId="0" applyFont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2" fillId="0" borderId="1" xfId="0" applyFont="1" applyAlignment="1">
      <alignment horizontal="left" vertical="center"/>
    </xf>
    <xf numFmtId="0" fontId="6" fillId="0" borderId="1" xfId="0" applyFont="1"/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Alignment="1" applyProtection="1">
      <alignment horizontal="left" vertical="center" wrapText="1"/>
      <protection locked="0"/>
    </xf>
    <xf numFmtId="0" fontId="6" fillId="0" borderId="1" xfId="0" applyFont="1" applyAlignment="1">
      <alignment horizontal="left" vertical="center" wrapText="1"/>
    </xf>
    <xf numFmtId="0" fontId="6" fillId="0" borderId="1" xfId="0" applyFont="1" applyAlignment="1">
      <alignment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6" fillId="0" borderId="1" xfId="0" applyFont="1" applyAlignment="1">
      <alignment horizontal="center" vertical="center"/>
    </xf>
    <xf numFmtId="0" fontId="2" fillId="0" borderId="1" xfId="0" applyFont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 wrapText="1"/>
    </xf>
    <xf numFmtId="0" fontId="18" fillId="0" borderId="1" xfId="0" applyFont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30" fillId="0" borderId="3" xfId="0" applyNumberFormat="1" applyFont="1" applyBorder="1" applyAlignment="1">
      <alignment horizontal="center" vertical="center"/>
    </xf>
    <xf numFmtId="4" fontId="30" fillId="0" borderId="11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horizontal="center" vertical="center"/>
    </xf>
    <xf numFmtId="0" fontId="19" fillId="0" borderId="1" xfId="0" applyFont="1" applyAlignment="1">
      <alignment horizontal="center" vertical="center" wrapText="1"/>
    </xf>
    <xf numFmtId="0" fontId="2" fillId="0" borderId="1" xfId="0" quotePrefix="1" applyFont="1" applyAlignment="1" applyProtection="1">
      <alignment horizontal="left" vertical="center"/>
      <protection locked="0"/>
    </xf>
    <xf numFmtId="0" fontId="12" fillId="0" borderId="1" xfId="0" applyFont="1" applyAlignment="1">
      <alignment horizontal="center" wrapText="1"/>
    </xf>
    <xf numFmtId="0" fontId="12" fillId="0" borderId="1" xfId="0" applyFont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3" fillId="0" borderId="1" xfId="0" quotePrefix="1" applyFont="1" applyAlignment="1">
      <alignment horizontal="left" vertical="center"/>
    </xf>
    <xf numFmtId="0" fontId="23" fillId="0" borderId="1" xfId="0" applyFont="1" applyAlignment="1">
      <alignment horizontal="left" vertical="center"/>
    </xf>
    <xf numFmtId="0" fontId="24" fillId="0" borderId="2" xfId="0" applyFont="1" applyBorder="1" applyAlignment="1">
      <alignment horizontal="left" vertical="center" wrapText="1" indent="1"/>
    </xf>
    <xf numFmtId="0" fontId="37" fillId="0" borderId="7" xfId="0" applyFont="1" applyBorder="1" applyAlignment="1" applyProtection="1">
      <alignment horizontal="left" vertical="center" wrapText="1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/>
    </xf>
    <xf numFmtId="0" fontId="4" fillId="0" borderId="1" xfId="0" applyFont="1" applyAlignment="1">
      <alignment horizontal="center" vertical="center" wrapText="1"/>
    </xf>
    <xf numFmtId="0" fontId="4" fillId="0" borderId="1" xfId="0" applyFont="1" applyAlignment="1" applyProtection="1">
      <alignment horizontal="center" vertical="center" wrapText="1"/>
      <protection locked="0"/>
    </xf>
    <xf numFmtId="0" fontId="2" fillId="0" borderId="1" xfId="0" quotePrefix="1" applyFont="1" applyAlignment="1">
      <alignment horizontal="left" vertical="center" wrapText="1"/>
    </xf>
    <xf numFmtId="4" fontId="31" fillId="0" borderId="18" xfId="0" applyNumberFormat="1" applyFont="1" applyBorder="1" applyAlignment="1" applyProtection="1">
      <alignment horizontal="center" vertical="center"/>
      <protection locked="0"/>
    </xf>
    <xf numFmtId="4" fontId="31" fillId="0" borderId="20" xfId="0" applyNumberFormat="1" applyFont="1" applyBorder="1" applyAlignment="1" applyProtection="1">
      <alignment horizontal="center" vertical="center"/>
      <protection locked="0"/>
    </xf>
    <xf numFmtId="4" fontId="31" fillId="0" borderId="10" xfId="0" applyNumberFormat="1" applyFont="1" applyBorder="1" applyAlignment="1" applyProtection="1">
      <alignment horizontal="center" vertical="center"/>
      <protection locked="0"/>
    </xf>
    <xf numFmtId="4" fontId="31" fillId="0" borderId="17" xfId="0" applyNumberFormat="1" applyFont="1" applyBorder="1" applyAlignment="1" applyProtection="1">
      <alignment horizontal="center" vertical="center"/>
      <protection locked="0"/>
    </xf>
    <xf numFmtId="4" fontId="31" fillId="0" borderId="14" xfId="0" applyNumberFormat="1" applyFont="1" applyBorder="1" applyAlignment="1" applyProtection="1">
      <alignment horizontal="center" vertical="center"/>
      <protection locked="0"/>
    </xf>
    <xf numFmtId="4" fontId="31" fillId="0" borderId="15" xfId="0" applyNumberFormat="1" applyFont="1" applyBorder="1" applyAlignment="1" applyProtection="1">
      <alignment horizontal="center" vertical="center"/>
      <protection locked="0"/>
    </xf>
    <xf numFmtId="176" fontId="33" fillId="0" borderId="18" xfId="1" applyFont="1" applyBorder="1" applyAlignment="1">
      <alignment horizontal="center" vertical="center"/>
    </xf>
    <xf numFmtId="176" fontId="33" fillId="0" borderId="20" xfId="1" applyFont="1" applyBorder="1" applyAlignment="1">
      <alignment horizontal="center" vertical="center"/>
    </xf>
    <xf numFmtId="176" fontId="33" fillId="0" borderId="10" xfId="1" applyFont="1" applyBorder="1" applyAlignment="1">
      <alignment horizontal="center" vertical="center"/>
    </xf>
    <xf numFmtId="176" fontId="33" fillId="0" borderId="17" xfId="1" applyFont="1" applyBorder="1" applyAlignment="1">
      <alignment horizontal="center" vertical="center"/>
    </xf>
    <xf numFmtId="176" fontId="33" fillId="0" borderId="14" xfId="1" applyFont="1" applyBorder="1" applyAlignment="1">
      <alignment horizontal="center" vertical="center"/>
    </xf>
    <xf numFmtId="176" fontId="33" fillId="0" borderId="15" xfId="1" applyFont="1" applyBorder="1" applyAlignment="1">
      <alignment horizontal="center" vertical="center"/>
    </xf>
    <xf numFmtId="0" fontId="32" fillId="0" borderId="1" xfId="0" applyFont="1" applyAlignment="1">
      <alignment horizontal="center" vertical="center" wrapText="1"/>
    </xf>
    <xf numFmtId="0" fontId="12" fillId="0" borderId="1" xfId="0" applyFont="1" applyAlignment="1">
      <alignment horizontal="right" wrapText="1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10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49" fontId="27" fillId="0" borderId="2" xfId="2" applyFont="1" applyAlignment="1">
      <alignment horizontal="center" vertical="center" wrapText="1"/>
    </xf>
    <xf numFmtId="49" fontId="25" fillId="0" borderId="19" xfId="2" applyFont="1" applyBorder="1" applyAlignment="1">
      <alignment horizontal="center" vertical="center" wrapText="1"/>
    </xf>
    <xf numFmtId="0" fontId="34" fillId="0" borderId="1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0" fillId="0" borderId="18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5" fillId="0" borderId="1" xfId="0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6" fillId="0" borderId="18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0" fontId="36" fillId="0" borderId="17" xfId="0" applyFont="1" applyBorder="1" applyAlignment="1" applyProtection="1">
      <alignment horizontal="center" vertical="center" wrapText="1"/>
      <protection locked="0"/>
    </xf>
    <xf numFmtId="0" fontId="36" fillId="0" borderId="14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</cellXfs>
  <cellStyles count="9">
    <cellStyle name="DateStyle" xfId="4" xr:uid="{00000000-0005-0000-0000-000005000000}"/>
    <cellStyle name="DateTimeStyle" xfId="5" xr:uid="{00000000-0005-0000-0000-000006000000}"/>
    <cellStyle name="IntegralNumberStyle" xfId="7" xr:uid="{00000000-0005-0000-0000-000008000000}"/>
    <cellStyle name="MoneyStyle" xfId="1" xr:uid="{00000000-0005-0000-0000-000003000000}"/>
    <cellStyle name="NumberStyle" xfId="1" xr:uid="{00000000-0005-0000-0000-000001000000}"/>
    <cellStyle name="PercentStyle" xfId="6" xr:uid="{00000000-0005-0000-0000-000007000000}"/>
    <cellStyle name="TextStyle" xfId="2" xr:uid="{00000000-0005-0000-0000-000002000000}"/>
    <cellStyle name="TimeStyle" xfId="3" xr:uid="{00000000-0005-0000-0000-000004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8096-A8C1-D00D-4E75-1CC69B8C40E3}">
  <sheetPr>
    <outlinePr summaryRight="0"/>
  </sheetPr>
  <dimension ref="A1:D21"/>
  <sheetViews>
    <sheetView showZeros="0" workbookViewId="0"/>
  </sheetViews>
  <sheetFormatPr defaultColWidth="8" defaultRowHeight="14.25" customHeight="1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spans="1:4" ht="12" customHeight="1">
      <c r="D1" s="1" t="s">
        <v>0</v>
      </c>
    </row>
    <row r="2" spans="1:4" ht="36" customHeight="1">
      <c r="A2" s="123" t="s">
        <v>1</v>
      </c>
      <c r="B2" s="124"/>
      <c r="C2" s="124"/>
      <c r="D2" s="124"/>
    </row>
    <row r="3" spans="1:4" ht="21" customHeight="1">
      <c r="A3" s="129" t="str">
        <f>"单位名称："&amp;"云南省康复辅具技术中心"</f>
        <v>单位名称：云南省康复辅具技术中心</v>
      </c>
      <c r="B3" s="130"/>
      <c r="C3" s="2"/>
      <c r="D3" s="3" t="s">
        <v>2</v>
      </c>
    </row>
    <row r="4" spans="1:4" ht="19.5" customHeight="1">
      <c r="A4" s="125" t="s">
        <v>3</v>
      </c>
      <c r="B4" s="126"/>
      <c r="C4" s="125" t="s">
        <v>4</v>
      </c>
      <c r="D4" s="126"/>
    </row>
    <row r="5" spans="1:4" ht="19.5" customHeight="1">
      <c r="A5" s="127" t="s">
        <v>5</v>
      </c>
      <c r="B5" s="127" t="s">
        <v>6</v>
      </c>
      <c r="C5" s="127" t="s">
        <v>7</v>
      </c>
      <c r="D5" s="127" t="s">
        <v>6</v>
      </c>
    </row>
    <row r="6" spans="1:4" ht="19.5" customHeight="1">
      <c r="A6" s="128"/>
      <c r="B6" s="128"/>
      <c r="C6" s="128"/>
      <c r="D6" s="128"/>
    </row>
    <row r="7" spans="1:4" ht="25.35" customHeight="1">
      <c r="A7" s="7" t="s">
        <v>8</v>
      </c>
      <c r="B7" s="8">
        <v>4170332.68</v>
      </c>
      <c r="C7" s="9" t="str">
        <f>"一"&amp;"、"&amp;"社会保障和就业支出"</f>
        <v>一、社会保障和就业支出</v>
      </c>
      <c r="D7" s="10">
        <v>40135332.68</v>
      </c>
    </row>
    <row r="8" spans="1:4" ht="25.35" customHeight="1">
      <c r="A8" s="7" t="s">
        <v>9</v>
      </c>
      <c r="B8" s="8"/>
      <c r="C8" s="9" t="str">
        <f>"二"&amp;"、"&amp;"卫生健康支出"</f>
        <v>二、卫生健康支出</v>
      </c>
      <c r="D8" s="10">
        <v>2700100</v>
      </c>
    </row>
    <row r="9" spans="1:4" ht="25.35" customHeight="1">
      <c r="A9" s="7" t="s">
        <v>10</v>
      </c>
      <c r="B9" s="8"/>
      <c r="C9" s="9" t="str">
        <f>"三"&amp;"、"&amp;"住房保障支出"</f>
        <v>三、住房保障支出</v>
      </c>
      <c r="D9" s="10">
        <v>1300000</v>
      </c>
    </row>
    <row r="10" spans="1:4" ht="25.35" customHeight="1">
      <c r="A10" s="7" t="s">
        <v>11</v>
      </c>
      <c r="B10" s="11"/>
      <c r="C10" s="9" t="str">
        <f>"四"&amp;"、"&amp;"其他支出"</f>
        <v>四、其他支出</v>
      </c>
      <c r="D10" s="10">
        <v>397600</v>
      </c>
    </row>
    <row r="11" spans="1:4" ht="25.35" customHeight="1">
      <c r="A11" s="7" t="s">
        <v>12</v>
      </c>
      <c r="B11" s="12">
        <v>40755100</v>
      </c>
      <c r="C11" s="13"/>
      <c r="D11" s="10"/>
    </row>
    <row r="12" spans="1:4" ht="25.35" customHeight="1">
      <c r="A12" s="7" t="s">
        <v>13</v>
      </c>
      <c r="B12" s="11"/>
      <c r="C12" s="13"/>
      <c r="D12" s="10"/>
    </row>
    <row r="13" spans="1:4" ht="25.35" customHeight="1">
      <c r="A13" s="7" t="s">
        <v>14</v>
      </c>
      <c r="B13" s="11">
        <v>39245100</v>
      </c>
      <c r="C13" s="13"/>
      <c r="D13" s="10"/>
    </row>
    <row r="14" spans="1:4" ht="25.35" customHeight="1">
      <c r="A14" s="7" t="s">
        <v>15</v>
      </c>
      <c r="B14" s="11"/>
      <c r="C14" s="13"/>
      <c r="D14" s="10"/>
    </row>
    <row r="15" spans="1:4" ht="25.35" customHeight="1">
      <c r="A15" s="14" t="s">
        <v>16</v>
      </c>
      <c r="B15" s="11"/>
      <c r="C15" s="13"/>
      <c r="D15" s="10"/>
    </row>
    <row r="16" spans="1:4" ht="25.35" customHeight="1">
      <c r="A16" s="14" t="s">
        <v>17</v>
      </c>
      <c r="B16" s="8">
        <v>1510000</v>
      </c>
      <c r="C16" s="13"/>
      <c r="D16" s="10"/>
    </row>
    <row r="17" spans="1:4" ht="25.35" customHeight="1">
      <c r="A17" s="15" t="s">
        <v>18</v>
      </c>
      <c r="B17" s="16">
        <v>44925432.68</v>
      </c>
      <c r="C17" s="17" t="s">
        <v>19</v>
      </c>
      <c r="D17" s="18">
        <v>44533032.68</v>
      </c>
    </row>
    <row r="18" spans="1:4" ht="25.35" customHeight="1">
      <c r="A18" s="19" t="s">
        <v>20</v>
      </c>
      <c r="B18" s="20">
        <v>24232949.18</v>
      </c>
      <c r="C18" s="21" t="s">
        <v>21</v>
      </c>
      <c r="D18" s="22">
        <v>24625349.18</v>
      </c>
    </row>
    <row r="19" spans="1:4" ht="25.35" customHeight="1">
      <c r="A19" s="23" t="s">
        <v>22</v>
      </c>
      <c r="B19" s="8">
        <v>397600</v>
      </c>
      <c r="C19" s="24" t="s">
        <v>22</v>
      </c>
      <c r="D19" s="25"/>
    </row>
    <row r="20" spans="1:4" ht="25.35" customHeight="1">
      <c r="A20" s="23" t="s">
        <v>23</v>
      </c>
      <c r="B20" s="8">
        <v>23835349.18</v>
      </c>
      <c r="C20" s="24" t="s">
        <v>24</v>
      </c>
      <c r="D20" s="25">
        <v>24625349.18</v>
      </c>
    </row>
    <row r="21" spans="1:4" ht="25.35" customHeight="1">
      <c r="A21" s="26" t="s">
        <v>25</v>
      </c>
      <c r="B21" s="27">
        <v>69158381.859999999</v>
      </c>
      <c r="C21" s="17" t="s">
        <v>26</v>
      </c>
      <c r="D21" s="28">
        <v>69158381.859999999</v>
      </c>
    </row>
  </sheetData>
  <mergeCells count="8">
    <mergeCell ref="A2:D2"/>
    <mergeCell ref="A4:B4"/>
    <mergeCell ref="C4:D4"/>
    <mergeCell ref="B5:B6"/>
    <mergeCell ref="C5:C6"/>
    <mergeCell ref="D5:D6"/>
    <mergeCell ref="A5:A6"/>
    <mergeCell ref="A3:B3"/>
  </mergeCells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5579-C2EA-EF11-17F4-67D5B20FF898}">
  <sheetPr>
    <outlinePr summaryRight="0"/>
  </sheetPr>
  <dimension ref="A1:S9"/>
  <sheetViews>
    <sheetView showZeros="0" workbookViewId="0"/>
  </sheetViews>
  <sheetFormatPr defaultColWidth="8" defaultRowHeight="14.25" customHeight="1"/>
  <cols>
    <col min="1" max="1" width="21.125" customWidth="1"/>
    <col min="2" max="2" width="35.25" customWidth="1"/>
    <col min="3" max="19" width="16.125" customWidth="1"/>
  </cols>
  <sheetData>
    <row r="1" spans="1:19" ht="12" customHeight="1">
      <c r="A1" s="29"/>
      <c r="J1" s="30"/>
      <c r="N1" s="141"/>
      <c r="O1" s="31"/>
      <c r="P1" s="31"/>
      <c r="Q1" s="31"/>
      <c r="R1" s="140" t="s">
        <v>27</v>
      </c>
      <c r="S1" s="141"/>
    </row>
    <row r="2" spans="1:19" ht="36" customHeight="1">
      <c r="A2" s="143" t="s">
        <v>28</v>
      </c>
      <c r="B2" s="144"/>
      <c r="C2" s="144"/>
      <c r="D2" s="144"/>
      <c r="E2" s="144"/>
      <c r="F2" s="144"/>
      <c r="G2" s="144"/>
      <c r="H2" s="144"/>
      <c r="I2" s="144"/>
      <c r="J2" s="145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20.25" customHeight="1">
      <c r="A3" s="149" t="str">
        <f>"单位名称："&amp;"云南省康复辅具技术中心"</f>
        <v>单位名称：云南省康复辅具技术中心</v>
      </c>
      <c r="B3" s="150"/>
      <c r="C3" s="150"/>
      <c r="D3" s="150"/>
      <c r="E3" s="33"/>
      <c r="F3" s="33"/>
      <c r="G3" s="33"/>
      <c r="H3" s="33"/>
      <c r="I3" s="33"/>
      <c r="J3" s="34"/>
      <c r="K3" s="33"/>
      <c r="L3" s="33"/>
      <c r="M3" s="33"/>
      <c r="N3" s="142"/>
      <c r="O3" s="35"/>
      <c r="P3" s="35"/>
      <c r="Q3" s="35"/>
      <c r="R3" s="142" t="s">
        <v>2</v>
      </c>
      <c r="S3" s="142" t="s">
        <v>2</v>
      </c>
    </row>
    <row r="4" spans="1:19" ht="18.75" customHeight="1">
      <c r="A4" s="136" t="s">
        <v>29</v>
      </c>
      <c r="B4" s="139" t="s">
        <v>30</v>
      </c>
      <c r="C4" s="139" t="s">
        <v>31</v>
      </c>
      <c r="D4" s="151" t="s">
        <v>32</v>
      </c>
      <c r="E4" s="152"/>
      <c r="F4" s="152"/>
      <c r="G4" s="152"/>
      <c r="H4" s="152"/>
      <c r="I4" s="152"/>
      <c r="J4" s="153"/>
      <c r="K4" s="152"/>
      <c r="L4" s="152"/>
      <c r="M4" s="152"/>
      <c r="N4" s="146"/>
      <c r="O4" s="146" t="s">
        <v>20</v>
      </c>
      <c r="P4" s="146"/>
      <c r="Q4" s="146"/>
      <c r="R4" s="146"/>
      <c r="S4" s="146"/>
    </row>
    <row r="5" spans="1:19" ht="18" customHeight="1">
      <c r="A5" s="137"/>
      <c r="B5" s="131"/>
      <c r="C5" s="131"/>
      <c r="D5" s="131" t="s">
        <v>33</v>
      </c>
      <c r="E5" s="131" t="s">
        <v>34</v>
      </c>
      <c r="F5" s="131" t="s">
        <v>35</v>
      </c>
      <c r="G5" s="131" t="s">
        <v>36</v>
      </c>
      <c r="H5" s="131" t="s">
        <v>37</v>
      </c>
      <c r="I5" s="133" t="s">
        <v>38</v>
      </c>
      <c r="J5" s="134"/>
      <c r="K5" s="133" t="s">
        <v>39</v>
      </c>
      <c r="L5" s="133" t="s">
        <v>40</v>
      </c>
      <c r="M5" s="133" t="s">
        <v>41</v>
      </c>
      <c r="N5" s="135" t="s">
        <v>42</v>
      </c>
      <c r="O5" s="147" t="s">
        <v>33</v>
      </c>
      <c r="P5" s="147" t="s">
        <v>34</v>
      </c>
      <c r="Q5" s="147" t="s">
        <v>35</v>
      </c>
      <c r="R5" s="147" t="s">
        <v>36</v>
      </c>
      <c r="S5" s="147" t="s">
        <v>43</v>
      </c>
    </row>
    <row r="6" spans="1:19" ht="29.25" customHeight="1">
      <c r="A6" s="138"/>
      <c r="B6" s="132"/>
      <c r="C6" s="132"/>
      <c r="D6" s="132"/>
      <c r="E6" s="132"/>
      <c r="F6" s="132"/>
      <c r="G6" s="132"/>
      <c r="H6" s="132"/>
      <c r="I6" s="36" t="s">
        <v>33</v>
      </c>
      <c r="J6" s="36" t="s">
        <v>44</v>
      </c>
      <c r="K6" s="36" t="s">
        <v>39</v>
      </c>
      <c r="L6" s="36" t="s">
        <v>40</v>
      </c>
      <c r="M6" s="36" t="s">
        <v>41</v>
      </c>
      <c r="N6" s="36" t="s">
        <v>42</v>
      </c>
      <c r="O6" s="148"/>
      <c r="P6" s="148"/>
      <c r="Q6" s="148"/>
      <c r="R6" s="148"/>
      <c r="S6" s="148"/>
    </row>
    <row r="7" spans="1:19" ht="16.5" customHeight="1">
      <c r="A7" s="37">
        <v>1</v>
      </c>
      <c r="B7" s="38">
        <v>2</v>
      </c>
      <c r="C7" s="38">
        <v>3</v>
      </c>
      <c r="D7" s="38">
        <v>4</v>
      </c>
      <c r="E7" s="37">
        <v>5</v>
      </c>
      <c r="F7" s="38">
        <v>6</v>
      </c>
      <c r="G7" s="38">
        <v>7</v>
      </c>
      <c r="H7" s="37">
        <v>8</v>
      </c>
      <c r="I7" s="38">
        <v>9</v>
      </c>
      <c r="J7" s="39">
        <v>10</v>
      </c>
      <c r="K7" s="39">
        <v>11</v>
      </c>
      <c r="L7" s="40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  <c r="S7" s="39">
        <v>19</v>
      </c>
    </row>
    <row r="8" spans="1:19" ht="31.35" customHeight="1">
      <c r="A8" s="41" t="s">
        <v>45</v>
      </c>
      <c r="B8" s="41" t="s">
        <v>46</v>
      </c>
      <c r="C8" s="29">
        <v>69158381.859999999</v>
      </c>
      <c r="D8" s="10">
        <v>44925432.68</v>
      </c>
      <c r="E8" s="25">
        <v>4170332.68</v>
      </c>
      <c r="F8" s="25"/>
      <c r="G8" s="25"/>
      <c r="H8" s="25"/>
      <c r="I8" s="25">
        <v>40755100</v>
      </c>
      <c r="J8" s="25"/>
      <c r="K8" s="25">
        <v>39245100</v>
      </c>
      <c r="L8" s="25"/>
      <c r="M8" s="25"/>
      <c r="N8" s="25">
        <v>1510000</v>
      </c>
      <c r="O8" s="25">
        <v>24232949.18</v>
      </c>
      <c r="P8" s="25"/>
      <c r="Q8" s="25">
        <v>397600</v>
      </c>
      <c r="R8" s="25"/>
      <c r="S8" s="25">
        <v>23835349.18</v>
      </c>
    </row>
    <row r="9" spans="1:19" ht="16.5" customHeight="1">
      <c r="A9" s="42" t="s">
        <v>31</v>
      </c>
      <c r="B9" s="43"/>
      <c r="C9" s="44">
        <v>69158381.859999999</v>
      </c>
      <c r="D9" s="44">
        <v>44925432.68</v>
      </c>
      <c r="E9" s="45">
        <v>4170332.68</v>
      </c>
      <c r="F9" s="46"/>
      <c r="G9" s="46"/>
      <c r="H9" s="46"/>
      <c r="I9" s="46">
        <v>40755100</v>
      </c>
      <c r="J9" s="46"/>
      <c r="K9" s="46">
        <v>39245100</v>
      </c>
      <c r="L9" s="46"/>
      <c r="M9" s="46"/>
      <c r="N9" s="46">
        <v>1510000</v>
      </c>
      <c r="O9" s="46">
        <v>24232949.18</v>
      </c>
      <c r="P9" s="46"/>
      <c r="Q9" s="46">
        <v>397600</v>
      </c>
      <c r="R9" s="46"/>
      <c r="S9" s="46">
        <v>23835349.18</v>
      </c>
    </row>
  </sheetData>
  <mergeCells count="22">
    <mergeCell ref="R1:S1"/>
    <mergeCell ref="R3:S3"/>
    <mergeCell ref="A2:S2"/>
    <mergeCell ref="O4:S4"/>
    <mergeCell ref="O5:O6"/>
    <mergeCell ref="P5:P6"/>
    <mergeCell ref="Q5:Q6"/>
    <mergeCell ref="R5:R6"/>
    <mergeCell ref="S5:S6"/>
    <mergeCell ref="N1"/>
    <mergeCell ref="N3"/>
    <mergeCell ref="A3:D3"/>
    <mergeCell ref="D4:N4"/>
    <mergeCell ref="C4:C6"/>
    <mergeCell ref="D5:D6"/>
    <mergeCell ref="E5:E6"/>
    <mergeCell ref="F5:F6"/>
    <mergeCell ref="G5:G6"/>
    <mergeCell ref="H5:H6"/>
    <mergeCell ref="I5:N5"/>
    <mergeCell ref="A4:A6"/>
    <mergeCell ref="B4:B6"/>
  </mergeCells>
  <phoneticPr fontId="2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C4E22-400F-AA57-AE17-406131AC9D2D}">
  <sheetPr>
    <outlinePr summaryRight="0"/>
  </sheetPr>
  <dimension ref="A1:O27"/>
  <sheetViews>
    <sheetView showZeros="0" workbookViewId="0"/>
  </sheetViews>
  <sheetFormatPr defaultColWidth="9.125" defaultRowHeight="14.25" customHeight="1"/>
  <cols>
    <col min="1" max="1" width="14.25" customWidth="1"/>
    <col min="2" max="2" width="32.625" customWidth="1"/>
    <col min="3" max="6" width="18.875" customWidth="1"/>
    <col min="7" max="7" width="21.25" customWidth="1"/>
    <col min="8" max="9" width="18.875" customWidth="1"/>
    <col min="10" max="10" width="17.875" customWidth="1"/>
    <col min="11" max="15" width="18.875" customWidth="1"/>
  </cols>
  <sheetData>
    <row r="1" spans="1:15" ht="15.75" customHeight="1">
      <c r="D1" s="31"/>
      <c r="H1" s="31"/>
      <c r="O1" s="47" t="s">
        <v>47</v>
      </c>
    </row>
    <row r="2" spans="1:15" ht="28.5" customHeight="1">
      <c r="A2" s="144" t="s">
        <v>48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5" ht="15" customHeight="1">
      <c r="A3" s="154" t="str">
        <f>"单位名称："&amp;"云南省康复辅具技术中心"</f>
        <v>单位名称：云南省康复辅具技术中心</v>
      </c>
      <c r="B3" s="155"/>
      <c r="C3" s="156"/>
      <c r="D3" s="156"/>
      <c r="E3" s="156"/>
      <c r="F3" s="156"/>
      <c r="G3" s="150"/>
      <c r="H3" s="156"/>
      <c r="I3" s="156"/>
      <c r="J3" s="150"/>
      <c r="K3" s="156"/>
      <c r="L3" s="156"/>
      <c r="M3" s="33"/>
      <c r="N3" s="33"/>
      <c r="O3" s="51" t="s">
        <v>2</v>
      </c>
    </row>
    <row r="4" spans="1:15" ht="18.75" customHeight="1">
      <c r="A4" s="161" t="s">
        <v>49</v>
      </c>
      <c r="B4" s="161" t="s">
        <v>50</v>
      </c>
      <c r="C4" s="127" t="s">
        <v>31</v>
      </c>
      <c r="D4" s="163" t="s">
        <v>34</v>
      </c>
      <c r="E4" s="163"/>
      <c r="F4" s="163"/>
      <c r="G4" s="162" t="s">
        <v>35</v>
      </c>
      <c r="H4" s="161" t="s">
        <v>36</v>
      </c>
      <c r="I4" s="161" t="s">
        <v>51</v>
      </c>
      <c r="J4" s="125" t="s">
        <v>52</v>
      </c>
      <c r="K4" s="159" t="s">
        <v>53</v>
      </c>
      <c r="L4" s="159" t="s">
        <v>54</v>
      </c>
      <c r="M4" s="159" t="s">
        <v>55</v>
      </c>
      <c r="N4" s="159" t="s">
        <v>56</v>
      </c>
      <c r="O4" s="160" t="s">
        <v>57</v>
      </c>
    </row>
    <row r="5" spans="1:15" ht="30" customHeight="1">
      <c r="A5" s="128"/>
      <c r="B5" s="128"/>
      <c r="C5" s="128"/>
      <c r="D5" s="53" t="s">
        <v>33</v>
      </c>
      <c r="E5" s="53" t="s">
        <v>58</v>
      </c>
      <c r="F5" s="53" t="s">
        <v>59</v>
      </c>
      <c r="G5" s="128"/>
      <c r="H5" s="128"/>
      <c r="I5" s="128"/>
      <c r="J5" s="54" t="s">
        <v>33</v>
      </c>
      <c r="K5" s="55" t="s">
        <v>53</v>
      </c>
      <c r="L5" s="55" t="s">
        <v>54</v>
      </c>
      <c r="M5" s="55" t="s">
        <v>55</v>
      </c>
      <c r="N5" s="55" t="s">
        <v>56</v>
      </c>
      <c r="O5" s="55" t="s">
        <v>57</v>
      </c>
    </row>
    <row r="6" spans="1:15" ht="16.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6">
        <v>8</v>
      </c>
      <c r="I6" s="56">
        <v>9</v>
      </c>
      <c r="J6" s="56">
        <v>10</v>
      </c>
      <c r="K6" s="56">
        <v>11</v>
      </c>
      <c r="L6" s="56">
        <v>12</v>
      </c>
      <c r="M6" s="56">
        <v>13</v>
      </c>
      <c r="N6" s="56">
        <v>14</v>
      </c>
      <c r="O6" s="54">
        <v>15</v>
      </c>
    </row>
    <row r="7" spans="1:15" ht="20.25" customHeight="1">
      <c r="A7" s="41" t="s">
        <v>60</v>
      </c>
      <c r="B7" s="41" t="s">
        <v>61</v>
      </c>
      <c r="C7" s="10">
        <v>40135332.68</v>
      </c>
      <c r="D7" s="10">
        <v>4170332.68</v>
      </c>
      <c r="E7" s="10">
        <v>4170332.68</v>
      </c>
      <c r="F7" s="10"/>
      <c r="G7" s="25"/>
      <c r="H7" s="10"/>
      <c r="I7" s="10"/>
      <c r="J7" s="10">
        <v>35965000</v>
      </c>
      <c r="K7" s="10"/>
      <c r="L7" s="10">
        <v>35965000</v>
      </c>
      <c r="M7" s="25"/>
      <c r="N7" s="10"/>
      <c r="O7" s="10"/>
    </row>
    <row r="8" spans="1:15" ht="20.25" customHeight="1">
      <c r="A8" s="57" t="s">
        <v>62</v>
      </c>
      <c r="B8" s="57" t="s">
        <v>63</v>
      </c>
      <c r="C8" s="10">
        <v>2096390</v>
      </c>
      <c r="D8" s="10">
        <v>96390</v>
      </c>
      <c r="E8" s="10">
        <v>96390</v>
      </c>
      <c r="F8" s="10"/>
      <c r="G8" s="25"/>
      <c r="H8" s="10"/>
      <c r="I8" s="10"/>
      <c r="J8" s="10">
        <v>2000000</v>
      </c>
      <c r="K8" s="10"/>
      <c r="L8" s="10">
        <v>2000000</v>
      </c>
      <c r="M8" s="25"/>
      <c r="N8" s="10"/>
      <c r="O8" s="10"/>
    </row>
    <row r="9" spans="1:15" ht="20.25" customHeight="1">
      <c r="A9" s="58" t="s">
        <v>64</v>
      </c>
      <c r="B9" s="58" t="s">
        <v>65</v>
      </c>
      <c r="C9" s="10">
        <v>96390</v>
      </c>
      <c r="D9" s="10">
        <v>96390</v>
      </c>
      <c r="E9" s="10">
        <v>96390</v>
      </c>
      <c r="F9" s="10"/>
      <c r="G9" s="25"/>
      <c r="H9" s="10"/>
      <c r="I9" s="10"/>
      <c r="J9" s="10"/>
      <c r="K9" s="10"/>
      <c r="L9" s="10"/>
      <c r="M9" s="25"/>
      <c r="N9" s="10"/>
      <c r="O9" s="10"/>
    </row>
    <row r="10" spans="1:15" ht="20.25" customHeight="1">
      <c r="A10" s="58" t="s">
        <v>66</v>
      </c>
      <c r="B10" s="58" t="s">
        <v>67</v>
      </c>
      <c r="C10" s="10">
        <v>1300000</v>
      </c>
      <c r="D10" s="10"/>
      <c r="E10" s="10"/>
      <c r="F10" s="10"/>
      <c r="G10" s="25"/>
      <c r="H10" s="10"/>
      <c r="I10" s="10"/>
      <c r="J10" s="10">
        <v>1300000</v>
      </c>
      <c r="K10" s="10"/>
      <c r="L10" s="10">
        <v>1300000</v>
      </c>
      <c r="M10" s="25"/>
      <c r="N10" s="10"/>
      <c r="O10" s="10"/>
    </row>
    <row r="11" spans="1:15" ht="20.25" customHeight="1">
      <c r="A11" s="58" t="s">
        <v>68</v>
      </c>
      <c r="B11" s="58" t="s">
        <v>69</v>
      </c>
      <c r="C11" s="10">
        <v>700000</v>
      </c>
      <c r="D11" s="10"/>
      <c r="E11" s="10"/>
      <c r="F11" s="10"/>
      <c r="G11" s="25"/>
      <c r="H11" s="10"/>
      <c r="I11" s="10"/>
      <c r="J11" s="10">
        <v>700000</v>
      </c>
      <c r="K11" s="10"/>
      <c r="L11" s="10">
        <v>700000</v>
      </c>
      <c r="M11" s="25"/>
      <c r="N11" s="10"/>
      <c r="O11" s="10"/>
    </row>
    <row r="12" spans="1:15" ht="20.25" customHeight="1">
      <c r="A12" s="57" t="s">
        <v>70</v>
      </c>
      <c r="B12" s="57" t="s">
        <v>71</v>
      </c>
      <c r="C12" s="10">
        <v>37941125.439999998</v>
      </c>
      <c r="D12" s="10">
        <v>4066125.44</v>
      </c>
      <c r="E12" s="10">
        <v>4066125.44</v>
      </c>
      <c r="F12" s="10"/>
      <c r="G12" s="25"/>
      <c r="H12" s="10"/>
      <c r="I12" s="10"/>
      <c r="J12" s="10">
        <v>33875000</v>
      </c>
      <c r="K12" s="10"/>
      <c r="L12" s="10">
        <v>33875000</v>
      </c>
      <c r="M12" s="25"/>
      <c r="N12" s="10"/>
      <c r="O12" s="10"/>
    </row>
    <row r="13" spans="1:15" ht="20.25" customHeight="1">
      <c r="A13" s="58" t="s">
        <v>72</v>
      </c>
      <c r="B13" s="58" t="s">
        <v>73</v>
      </c>
      <c r="C13" s="10">
        <v>37941125.439999998</v>
      </c>
      <c r="D13" s="10">
        <v>4066125.44</v>
      </c>
      <c r="E13" s="10">
        <v>4066125.44</v>
      </c>
      <c r="F13" s="10"/>
      <c r="G13" s="25"/>
      <c r="H13" s="10"/>
      <c r="I13" s="10"/>
      <c r="J13" s="10">
        <v>33875000</v>
      </c>
      <c r="K13" s="10"/>
      <c r="L13" s="10">
        <v>33875000</v>
      </c>
      <c r="M13" s="25"/>
      <c r="N13" s="10"/>
      <c r="O13" s="10"/>
    </row>
    <row r="14" spans="1:15" ht="20.25" customHeight="1">
      <c r="A14" s="57" t="s">
        <v>74</v>
      </c>
      <c r="B14" s="57" t="s">
        <v>75</v>
      </c>
      <c r="C14" s="10">
        <v>97817.24</v>
      </c>
      <c r="D14" s="10">
        <v>7817.24</v>
      </c>
      <c r="E14" s="10">
        <v>7817.24</v>
      </c>
      <c r="F14" s="10"/>
      <c r="G14" s="25"/>
      <c r="H14" s="10"/>
      <c r="I14" s="10"/>
      <c r="J14" s="10">
        <v>90000</v>
      </c>
      <c r="K14" s="10"/>
      <c r="L14" s="10">
        <v>90000</v>
      </c>
      <c r="M14" s="25"/>
      <c r="N14" s="10"/>
      <c r="O14" s="10"/>
    </row>
    <row r="15" spans="1:15" ht="20.25" customHeight="1">
      <c r="A15" s="58" t="s">
        <v>76</v>
      </c>
      <c r="B15" s="58" t="s">
        <v>75</v>
      </c>
      <c r="C15" s="10">
        <v>97817.24</v>
      </c>
      <c r="D15" s="10">
        <v>7817.24</v>
      </c>
      <c r="E15" s="10">
        <v>7817.24</v>
      </c>
      <c r="F15" s="10"/>
      <c r="G15" s="25"/>
      <c r="H15" s="10"/>
      <c r="I15" s="10"/>
      <c r="J15" s="10">
        <v>90000</v>
      </c>
      <c r="K15" s="10"/>
      <c r="L15" s="10">
        <v>90000</v>
      </c>
      <c r="M15" s="25"/>
      <c r="N15" s="10"/>
      <c r="O15" s="10"/>
    </row>
    <row r="16" spans="1:15" ht="20.25" customHeight="1">
      <c r="A16" s="41" t="s">
        <v>77</v>
      </c>
      <c r="B16" s="41" t="s">
        <v>78</v>
      </c>
      <c r="C16" s="10">
        <v>2700100</v>
      </c>
      <c r="D16" s="10"/>
      <c r="E16" s="10"/>
      <c r="F16" s="10"/>
      <c r="G16" s="25"/>
      <c r="H16" s="10"/>
      <c r="I16" s="10"/>
      <c r="J16" s="10">
        <v>2700100</v>
      </c>
      <c r="K16" s="10"/>
      <c r="L16" s="10">
        <v>2700100</v>
      </c>
      <c r="M16" s="25"/>
      <c r="N16" s="10"/>
      <c r="O16" s="10"/>
    </row>
    <row r="17" spans="1:15" ht="20.25" customHeight="1">
      <c r="A17" s="57" t="s">
        <v>79</v>
      </c>
      <c r="B17" s="57" t="s">
        <v>80</v>
      </c>
      <c r="C17" s="10">
        <v>2700100</v>
      </c>
      <c r="D17" s="10"/>
      <c r="E17" s="10"/>
      <c r="F17" s="10"/>
      <c r="G17" s="25"/>
      <c r="H17" s="10"/>
      <c r="I17" s="10"/>
      <c r="J17" s="10">
        <v>2700100</v>
      </c>
      <c r="K17" s="10"/>
      <c r="L17" s="10">
        <v>2700100</v>
      </c>
      <c r="M17" s="25"/>
      <c r="N17" s="10"/>
      <c r="O17" s="10"/>
    </row>
    <row r="18" spans="1:15" ht="20.25" customHeight="1">
      <c r="A18" s="58" t="s">
        <v>81</v>
      </c>
      <c r="B18" s="58" t="s">
        <v>82</v>
      </c>
      <c r="C18" s="10">
        <v>1320100</v>
      </c>
      <c r="D18" s="10"/>
      <c r="E18" s="10"/>
      <c r="F18" s="10"/>
      <c r="G18" s="25"/>
      <c r="H18" s="10"/>
      <c r="I18" s="10"/>
      <c r="J18" s="10">
        <v>1320100</v>
      </c>
      <c r="K18" s="10"/>
      <c r="L18" s="10">
        <v>1320100</v>
      </c>
      <c r="M18" s="25"/>
      <c r="N18" s="10"/>
      <c r="O18" s="10"/>
    </row>
    <row r="19" spans="1:15" ht="20.25" customHeight="1">
      <c r="A19" s="58" t="s">
        <v>83</v>
      </c>
      <c r="B19" s="58" t="s">
        <v>84</v>
      </c>
      <c r="C19" s="10">
        <v>1260000</v>
      </c>
      <c r="D19" s="10"/>
      <c r="E19" s="10"/>
      <c r="F19" s="10"/>
      <c r="G19" s="25"/>
      <c r="H19" s="10"/>
      <c r="I19" s="10"/>
      <c r="J19" s="10">
        <v>1260000</v>
      </c>
      <c r="K19" s="10"/>
      <c r="L19" s="10">
        <v>1260000</v>
      </c>
      <c r="M19" s="25"/>
      <c r="N19" s="10"/>
      <c r="O19" s="10"/>
    </row>
    <row r="20" spans="1:15" ht="20.25" customHeight="1">
      <c r="A20" s="58" t="s">
        <v>85</v>
      </c>
      <c r="B20" s="58" t="s">
        <v>86</v>
      </c>
      <c r="C20" s="10">
        <v>120000</v>
      </c>
      <c r="D20" s="10"/>
      <c r="E20" s="10"/>
      <c r="F20" s="10"/>
      <c r="G20" s="25"/>
      <c r="H20" s="10"/>
      <c r="I20" s="10"/>
      <c r="J20" s="10">
        <v>120000</v>
      </c>
      <c r="K20" s="10"/>
      <c r="L20" s="10">
        <v>120000</v>
      </c>
      <c r="M20" s="25"/>
      <c r="N20" s="10"/>
      <c r="O20" s="10"/>
    </row>
    <row r="21" spans="1:15" ht="20.25" customHeight="1">
      <c r="A21" s="41" t="s">
        <v>87</v>
      </c>
      <c r="B21" s="41" t="s">
        <v>88</v>
      </c>
      <c r="C21" s="10">
        <v>1300000</v>
      </c>
      <c r="D21" s="10"/>
      <c r="E21" s="10"/>
      <c r="F21" s="10"/>
      <c r="G21" s="25"/>
      <c r="H21" s="10"/>
      <c r="I21" s="10"/>
      <c r="J21" s="10">
        <v>1300000</v>
      </c>
      <c r="K21" s="10"/>
      <c r="L21" s="10">
        <v>1300000</v>
      </c>
      <c r="M21" s="25"/>
      <c r="N21" s="10"/>
      <c r="O21" s="10"/>
    </row>
    <row r="22" spans="1:15" ht="20.25" customHeight="1">
      <c r="A22" s="57" t="s">
        <v>89</v>
      </c>
      <c r="B22" s="57" t="s">
        <v>90</v>
      </c>
      <c r="C22" s="10">
        <v>1300000</v>
      </c>
      <c r="D22" s="10"/>
      <c r="E22" s="10"/>
      <c r="F22" s="10"/>
      <c r="G22" s="25"/>
      <c r="H22" s="10"/>
      <c r="I22" s="10"/>
      <c r="J22" s="10">
        <v>1300000</v>
      </c>
      <c r="K22" s="10"/>
      <c r="L22" s="10">
        <v>1300000</v>
      </c>
      <c r="M22" s="25"/>
      <c r="N22" s="10"/>
      <c r="O22" s="10"/>
    </row>
    <row r="23" spans="1:15" ht="20.25" customHeight="1">
      <c r="A23" s="58" t="s">
        <v>91</v>
      </c>
      <c r="B23" s="58" t="s">
        <v>92</v>
      </c>
      <c r="C23" s="10">
        <v>1300000</v>
      </c>
      <c r="D23" s="10"/>
      <c r="E23" s="10"/>
      <c r="F23" s="10"/>
      <c r="G23" s="25"/>
      <c r="H23" s="10"/>
      <c r="I23" s="10"/>
      <c r="J23" s="10">
        <v>1300000</v>
      </c>
      <c r="K23" s="10"/>
      <c r="L23" s="10">
        <v>1300000</v>
      </c>
      <c r="M23" s="25"/>
      <c r="N23" s="10"/>
      <c r="O23" s="10"/>
    </row>
    <row r="24" spans="1:15" ht="20.25" customHeight="1">
      <c r="A24" s="41" t="s">
        <v>93</v>
      </c>
      <c r="B24" s="41" t="s">
        <v>57</v>
      </c>
      <c r="C24" s="10">
        <v>397600</v>
      </c>
      <c r="D24" s="10"/>
      <c r="E24" s="10"/>
      <c r="F24" s="10"/>
      <c r="G24" s="25">
        <v>397600</v>
      </c>
      <c r="H24" s="10"/>
      <c r="I24" s="10"/>
      <c r="J24" s="10"/>
      <c r="K24" s="10"/>
      <c r="L24" s="10"/>
      <c r="M24" s="25"/>
      <c r="N24" s="10"/>
      <c r="O24" s="10"/>
    </row>
    <row r="25" spans="1:15" ht="20.25" customHeight="1">
      <c r="A25" s="57" t="s">
        <v>94</v>
      </c>
      <c r="B25" s="57" t="s">
        <v>95</v>
      </c>
      <c r="C25" s="10">
        <v>397600</v>
      </c>
      <c r="D25" s="10"/>
      <c r="E25" s="10"/>
      <c r="F25" s="10"/>
      <c r="G25" s="25">
        <v>397600</v>
      </c>
      <c r="H25" s="10"/>
      <c r="I25" s="10"/>
      <c r="J25" s="10"/>
      <c r="K25" s="10"/>
      <c r="L25" s="10"/>
      <c r="M25" s="25"/>
      <c r="N25" s="10"/>
      <c r="O25" s="10"/>
    </row>
    <row r="26" spans="1:15" ht="20.25" customHeight="1">
      <c r="A26" s="58" t="s">
        <v>96</v>
      </c>
      <c r="B26" s="58" t="s">
        <v>97</v>
      </c>
      <c r="C26" s="10">
        <v>397600</v>
      </c>
      <c r="D26" s="10"/>
      <c r="E26" s="10"/>
      <c r="F26" s="10"/>
      <c r="G26" s="25">
        <v>397600</v>
      </c>
      <c r="H26" s="10"/>
      <c r="I26" s="10"/>
      <c r="J26" s="10"/>
      <c r="K26" s="10"/>
      <c r="L26" s="10"/>
      <c r="M26" s="25"/>
      <c r="N26" s="10"/>
      <c r="O26" s="10"/>
    </row>
    <row r="27" spans="1:15" ht="17.25" customHeight="1">
      <c r="A27" s="157" t="s">
        <v>98</v>
      </c>
      <c r="B27" s="158" t="s">
        <v>98</v>
      </c>
      <c r="C27" s="44">
        <v>44533032.68</v>
      </c>
      <c r="D27" s="44">
        <v>4170332.68</v>
      </c>
      <c r="E27" s="44">
        <v>4170332.68</v>
      </c>
      <c r="F27" s="44"/>
      <c r="G27" s="46">
        <v>397600</v>
      </c>
      <c r="H27" s="44"/>
      <c r="I27" s="44"/>
      <c r="J27" s="44">
        <v>39965100</v>
      </c>
      <c r="K27" s="44"/>
      <c r="L27" s="44">
        <v>39965100</v>
      </c>
      <c r="M27" s="46"/>
      <c r="N27" s="44"/>
      <c r="O27" s="44"/>
    </row>
  </sheetData>
  <mergeCells count="11">
    <mergeCell ref="A2:O2"/>
    <mergeCell ref="A3:L3"/>
    <mergeCell ref="A27:B27"/>
    <mergeCell ref="J4:O4"/>
    <mergeCell ref="I4:I5"/>
    <mergeCell ref="G4:G5"/>
    <mergeCell ref="A4:A5"/>
    <mergeCell ref="B4:B5"/>
    <mergeCell ref="C4:C5"/>
    <mergeCell ref="D4:F4"/>
    <mergeCell ref="H4:H5"/>
  </mergeCells>
  <phoneticPr fontId="2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A9222-4B9B-7A76-117B-BF09EA36C00C}">
  <sheetPr>
    <outlinePr summaryRight="0"/>
  </sheetPr>
  <dimension ref="A1:D16"/>
  <sheetViews>
    <sheetView showZeros="0" workbookViewId="0"/>
  </sheetViews>
  <sheetFormatPr defaultColWidth="9.125" defaultRowHeight="14.25" customHeight="1"/>
  <cols>
    <col min="1" max="1" width="49.25" customWidth="1"/>
    <col min="2" max="2" width="43.375" customWidth="1"/>
    <col min="3" max="3" width="48.625" customWidth="1"/>
    <col min="4" max="4" width="41.125" customWidth="1"/>
  </cols>
  <sheetData>
    <row r="1" spans="1:4" ht="14.25" customHeight="1">
      <c r="D1" s="3" t="s">
        <v>99</v>
      </c>
    </row>
    <row r="2" spans="1:4" ht="31.5" customHeight="1">
      <c r="A2" s="123" t="s">
        <v>100</v>
      </c>
      <c r="B2" s="164"/>
      <c r="C2" s="164"/>
      <c r="D2" s="164"/>
    </row>
    <row r="3" spans="1:4" ht="17.25" customHeight="1">
      <c r="A3" s="165" t="str">
        <f>"单位名称："&amp;"云南省康复辅具技术中心"</f>
        <v>单位名称：云南省康复辅具技术中心</v>
      </c>
      <c r="B3" s="130"/>
      <c r="C3" s="2"/>
      <c r="D3" s="1" t="s">
        <v>2</v>
      </c>
    </row>
    <row r="4" spans="1:4" ht="24.6" customHeight="1">
      <c r="A4" s="125" t="s">
        <v>3</v>
      </c>
      <c r="B4" s="126"/>
      <c r="C4" s="125" t="s">
        <v>4</v>
      </c>
      <c r="D4" s="126"/>
    </row>
    <row r="5" spans="1:4" ht="15.6" customHeight="1">
      <c r="A5" s="127" t="s">
        <v>5</v>
      </c>
      <c r="B5" s="166" t="s">
        <v>6</v>
      </c>
      <c r="C5" s="127" t="s">
        <v>101</v>
      </c>
      <c r="D5" s="166" t="s">
        <v>6</v>
      </c>
    </row>
    <row r="6" spans="1:4" ht="14.1" customHeight="1">
      <c r="A6" s="128"/>
      <c r="B6" s="167"/>
      <c r="C6" s="128"/>
      <c r="D6" s="167"/>
    </row>
    <row r="7" spans="1:4" ht="29.1" customHeight="1">
      <c r="A7" s="60" t="s">
        <v>102</v>
      </c>
      <c r="B7" s="61">
        <v>4170332.68</v>
      </c>
      <c r="C7" s="62" t="s">
        <v>103</v>
      </c>
      <c r="D7" s="61">
        <v>4567932.68</v>
      </c>
    </row>
    <row r="8" spans="1:4" ht="29.1" customHeight="1">
      <c r="A8" s="63" t="s">
        <v>104</v>
      </c>
      <c r="B8" s="25">
        <v>4170332.68</v>
      </c>
      <c r="C8" s="9" t="str">
        <f>"（一）"&amp;"社会保障和就业支出"</f>
        <v>（一）社会保障和就业支出</v>
      </c>
      <c r="D8" s="25">
        <v>4170332.68</v>
      </c>
    </row>
    <row r="9" spans="1:4" ht="29.1" customHeight="1">
      <c r="A9" s="63" t="s">
        <v>105</v>
      </c>
      <c r="B9" s="25"/>
      <c r="C9" s="9" t="str">
        <f>"（二）"&amp;"卫生健康支出"</f>
        <v>（二）卫生健康支出</v>
      </c>
      <c r="D9" s="25"/>
    </row>
    <row r="10" spans="1:4" ht="29.1" customHeight="1">
      <c r="A10" s="63" t="s">
        <v>106</v>
      </c>
      <c r="B10" s="25"/>
      <c r="C10" s="9" t="str">
        <f>"（三）"&amp;"住房保障支出"</f>
        <v>（三）住房保障支出</v>
      </c>
      <c r="D10" s="25"/>
    </row>
    <row r="11" spans="1:4" ht="29.1" customHeight="1">
      <c r="A11" s="64" t="s">
        <v>107</v>
      </c>
      <c r="B11" s="65">
        <v>397600</v>
      </c>
      <c r="C11" s="9" t="str">
        <f>"（四）"&amp;"其他支出"</f>
        <v>（四）其他支出</v>
      </c>
      <c r="D11" s="25">
        <v>397600</v>
      </c>
    </row>
    <row r="12" spans="1:4" ht="29.1" customHeight="1">
      <c r="A12" s="63" t="s">
        <v>104</v>
      </c>
      <c r="B12" s="10"/>
      <c r="C12" s="17"/>
      <c r="D12" s="18"/>
    </row>
    <row r="13" spans="1:4" ht="29.1" customHeight="1">
      <c r="A13" s="24" t="s">
        <v>105</v>
      </c>
      <c r="B13" s="10">
        <v>397600</v>
      </c>
      <c r="C13" s="17"/>
      <c r="D13" s="18"/>
    </row>
    <row r="14" spans="1:4" ht="29.1" customHeight="1">
      <c r="A14" s="24" t="s">
        <v>106</v>
      </c>
      <c r="B14" s="18"/>
      <c r="C14" s="17"/>
      <c r="D14" s="18"/>
    </row>
    <row r="15" spans="1:4" ht="29.1" customHeight="1">
      <c r="A15" s="66"/>
      <c r="B15" s="18"/>
      <c r="C15" s="67" t="s">
        <v>108</v>
      </c>
      <c r="D15" s="65"/>
    </row>
    <row r="16" spans="1:4" ht="29.1" customHeight="1">
      <c r="A16" s="66" t="s">
        <v>109</v>
      </c>
      <c r="B16" s="18">
        <v>4567932.68</v>
      </c>
      <c r="C16" s="17" t="s">
        <v>26</v>
      </c>
      <c r="D16" s="18">
        <v>4567932.68</v>
      </c>
    </row>
  </sheetData>
  <mergeCells count="8">
    <mergeCell ref="A2:D2"/>
    <mergeCell ref="A4:B4"/>
    <mergeCell ref="C4:D4"/>
    <mergeCell ref="A5:A6"/>
    <mergeCell ref="C5:C6"/>
    <mergeCell ref="A3:B3"/>
    <mergeCell ref="B5:B6"/>
    <mergeCell ref="D5:D6"/>
  </mergeCells>
  <phoneticPr fontId="2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C9733-57A7-04E5-F6AF-0E0A36AC096B}">
  <sheetPr>
    <outlinePr summaryRight="0"/>
  </sheetPr>
  <dimension ref="A1:G14"/>
  <sheetViews>
    <sheetView showZeros="0" workbookViewId="0"/>
  </sheetViews>
  <sheetFormatPr defaultColWidth="9.125" defaultRowHeight="14.25" customHeight="1"/>
  <cols>
    <col min="1" max="1" width="20.125" customWidth="1"/>
    <col min="2" max="2" width="37.375" customWidth="1"/>
    <col min="3" max="3" width="24.25" customWidth="1"/>
    <col min="4" max="6" width="25" customWidth="1"/>
    <col min="7" max="7" width="24.25" customWidth="1"/>
  </cols>
  <sheetData>
    <row r="1" spans="1:7" ht="12" customHeight="1">
      <c r="D1" s="68"/>
      <c r="F1" s="47"/>
      <c r="G1" s="47" t="s">
        <v>110</v>
      </c>
    </row>
    <row r="2" spans="1:7" ht="39" customHeight="1">
      <c r="A2" s="168" t="s">
        <v>111</v>
      </c>
      <c r="B2" s="168"/>
      <c r="C2" s="168"/>
      <c r="D2" s="168"/>
      <c r="E2" s="168"/>
      <c r="F2" s="168"/>
      <c r="G2" s="168"/>
    </row>
    <row r="3" spans="1:7" ht="18" customHeight="1">
      <c r="A3" s="165" t="str">
        <f>"单位名称："&amp;"云南省康复辅具技术中心"</f>
        <v>单位名称：云南省康复辅具技术中心</v>
      </c>
      <c r="B3" s="141"/>
      <c r="C3" s="141"/>
      <c r="D3" s="141"/>
      <c r="E3" s="141"/>
      <c r="F3" s="51"/>
      <c r="G3" s="51" t="s">
        <v>2</v>
      </c>
    </row>
    <row r="4" spans="1:7" ht="20.25" customHeight="1">
      <c r="A4" s="169" t="s">
        <v>112</v>
      </c>
      <c r="B4" s="170"/>
      <c r="C4" s="173" t="s">
        <v>31</v>
      </c>
      <c r="D4" s="175" t="s">
        <v>58</v>
      </c>
      <c r="E4" s="175"/>
      <c r="F4" s="126"/>
      <c r="G4" s="173" t="s">
        <v>59</v>
      </c>
    </row>
    <row r="5" spans="1:7" ht="20.25" customHeight="1">
      <c r="A5" s="69" t="s">
        <v>49</v>
      </c>
      <c r="B5" s="70" t="s">
        <v>50</v>
      </c>
      <c r="C5" s="174"/>
      <c r="D5" s="71" t="s">
        <v>33</v>
      </c>
      <c r="E5" s="71" t="s">
        <v>113</v>
      </c>
      <c r="F5" s="71" t="s">
        <v>114</v>
      </c>
      <c r="G5" s="174"/>
    </row>
    <row r="6" spans="1:7" ht="13.5" customHeight="1">
      <c r="A6" s="72" t="s">
        <v>115</v>
      </c>
      <c r="B6" s="72" t="s">
        <v>116</v>
      </c>
      <c r="C6" s="72" t="s">
        <v>117</v>
      </c>
      <c r="D6" s="54"/>
      <c r="E6" s="72" t="s">
        <v>118</v>
      </c>
      <c r="F6" s="72" t="s">
        <v>119</v>
      </c>
      <c r="G6" s="72" t="s">
        <v>120</v>
      </c>
    </row>
    <row r="7" spans="1:7" ht="18" customHeight="1">
      <c r="A7" s="73" t="s">
        <v>60</v>
      </c>
      <c r="B7" s="41" t="s">
        <v>61</v>
      </c>
      <c r="C7" s="29">
        <v>4170332.68</v>
      </c>
      <c r="D7" s="29">
        <v>4170332.68</v>
      </c>
      <c r="E7" s="29">
        <v>3917553.24</v>
      </c>
      <c r="F7" s="29">
        <v>252779.44</v>
      </c>
      <c r="G7" s="29"/>
    </row>
    <row r="8" spans="1:7" ht="18" customHeight="1">
      <c r="A8" s="73" t="s">
        <v>62</v>
      </c>
      <c r="B8" s="57" t="s">
        <v>63</v>
      </c>
      <c r="C8" s="29">
        <v>96390</v>
      </c>
      <c r="D8" s="29">
        <v>96390</v>
      </c>
      <c r="E8" s="29"/>
      <c r="F8" s="29">
        <v>96390</v>
      </c>
      <c r="G8" s="29"/>
    </row>
    <row r="9" spans="1:7" ht="18" customHeight="1">
      <c r="A9" s="73" t="s">
        <v>64</v>
      </c>
      <c r="B9" s="58" t="s">
        <v>65</v>
      </c>
      <c r="C9" s="29">
        <v>96390</v>
      </c>
      <c r="D9" s="29">
        <v>96390</v>
      </c>
      <c r="E9" s="29"/>
      <c r="F9" s="29">
        <v>96390</v>
      </c>
      <c r="G9" s="29"/>
    </row>
    <row r="10" spans="1:7" ht="18" customHeight="1">
      <c r="A10" s="73" t="s">
        <v>70</v>
      </c>
      <c r="B10" s="57" t="s">
        <v>71</v>
      </c>
      <c r="C10" s="29">
        <v>4066125.44</v>
      </c>
      <c r="D10" s="29">
        <v>4066125.44</v>
      </c>
      <c r="E10" s="29">
        <v>3909736</v>
      </c>
      <c r="F10" s="29">
        <v>156389.44</v>
      </c>
      <c r="G10" s="29"/>
    </row>
    <row r="11" spans="1:7" ht="18" customHeight="1">
      <c r="A11" s="73" t="s">
        <v>72</v>
      </c>
      <c r="B11" s="58" t="s">
        <v>73</v>
      </c>
      <c r="C11" s="29">
        <v>4066125.44</v>
      </c>
      <c r="D11" s="29">
        <v>4066125.44</v>
      </c>
      <c r="E11" s="29">
        <v>3909736</v>
      </c>
      <c r="F11" s="29">
        <v>156389.44</v>
      </c>
      <c r="G11" s="29"/>
    </row>
    <row r="12" spans="1:7" ht="18" customHeight="1">
      <c r="A12" s="73" t="s">
        <v>74</v>
      </c>
      <c r="B12" s="57" t="s">
        <v>75</v>
      </c>
      <c r="C12" s="29">
        <v>7817.24</v>
      </c>
      <c r="D12" s="29">
        <v>7817.24</v>
      </c>
      <c r="E12" s="29">
        <v>7817.24</v>
      </c>
      <c r="F12" s="29"/>
      <c r="G12" s="29"/>
    </row>
    <row r="13" spans="1:7" ht="18" customHeight="1">
      <c r="A13" s="73" t="s">
        <v>76</v>
      </c>
      <c r="B13" s="58" t="s">
        <v>75</v>
      </c>
      <c r="C13" s="29">
        <v>7817.24</v>
      </c>
      <c r="D13" s="29">
        <v>7817.24</v>
      </c>
      <c r="E13" s="29">
        <v>7817.24</v>
      </c>
      <c r="F13" s="29"/>
      <c r="G13" s="29"/>
    </row>
    <row r="14" spans="1:7" ht="18" customHeight="1">
      <c r="A14" s="171" t="s">
        <v>98</v>
      </c>
      <c r="B14" s="172" t="s">
        <v>98</v>
      </c>
      <c r="C14" s="29">
        <v>4170332.68</v>
      </c>
      <c r="D14" s="29">
        <v>4170332.68</v>
      </c>
      <c r="E14" s="29">
        <v>3917553.24</v>
      </c>
      <c r="F14" s="29">
        <v>252779.44</v>
      </c>
      <c r="G14" s="29"/>
    </row>
  </sheetData>
  <mergeCells count="7">
    <mergeCell ref="A2:G2"/>
    <mergeCell ref="A4:B4"/>
    <mergeCell ref="A3:E3"/>
    <mergeCell ref="A14:B14"/>
    <mergeCell ref="G4:G5"/>
    <mergeCell ref="D4:F4"/>
    <mergeCell ref="C4:C5"/>
  </mergeCells>
  <phoneticPr fontId="2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EE25-5ED7-4E32-8709-8B4B4109FD45}">
  <sheetPr>
    <outlinePr summaryRight="0"/>
  </sheetPr>
  <dimension ref="A1:F7"/>
  <sheetViews>
    <sheetView showZeros="0" workbookViewId="0">
      <selection activeCell="D23" sqref="D23"/>
    </sheetView>
  </sheetViews>
  <sheetFormatPr defaultColWidth="9.125" defaultRowHeight="14.25" customHeight="1"/>
  <cols>
    <col min="1" max="1" width="27.375" customWidth="1"/>
    <col min="2" max="6" width="31.125" customWidth="1"/>
  </cols>
  <sheetData>
    <row r="1" spans="1:6" ht="12" customHeight="1">
      <c r="A1" s="74"/>
      <c r="B1" s="74"/>
      <c r="C1" s="75"/>
      <c r="F1" s="76" t="s">
        <v>121</v>
      </c>
    </row>
    <row r="2" spans="1:6" ht="25.5" customHeight="1">
      <c r="A2" s="179" t="s">
        <v>419</v>
      </c>
      <c r="B2" s="179"/>
      <c r="C2" s="179"/>
      <c r="D2" s="179"/>
      <c r="E2" s="179"/>
      <c r="F2" s="179"/>
    </row>
    <row r="3" spans="1:6" ht="15.75" customHeight="1">
      <c r="A3" s="180" t="str">
        <f>"单位名称："&amp;"云南省康复辅具技术中心"</f>
        <v>单位名称：云南省康复辅具技术中心</v>
      </c>
      <c r="B3" s="181"/>
      <c r="C3" s="182"/>
      <c r="D3" s="141"/>
      <c r="F3" s="76" t="s">
        <v>122</v>
      </c>
    </row>
    <row r="4" spans="1:6" ht="19.5" customHeight="1">
      <c r="A4" s="161" t="s">
        <v>123</v>
      </c>
      <c r="B4" s="127" t="s">
        <v>124</v>
      </c>
      <c r="C4" s="125" t="s">
        <v>125</v>
      </c>
      <c r="D4" s="175"/>
      <c r="E4" s="126"/>
      <c r="F4" s="127" t="s">
        <v>126</v>
      </c>
    </row>
    <row r="5" spans="1:6" ht="19.5" customHeight="1">
      <c r="A5" s="167"/>
      <c r="B5" s="128"/>
      <c r="C5" s="54" t="s">
        <v>33</v>
      </c>
      <c r="D5" s="54" t="s">
        <v>127</v>
      </c>
      <c r="E5" s="54" t="s">
        <v>128</v>
      </c>
      <c r="F5" s="128"/>
    </row>
    <row r="6" spans="1:6" ht="15" customHeight="1">
      <c r="A6" s="77">
        <v>1</v>
      </c>
      <c r="B6" s="77">
        <v>2</v>
      </c>
      <c r="C6" s="78">
        <v>3</v>
      </c>
      <c r="D6" s="77">
        <v>4</v>
      </c>
      <c r="E6" s="77">
        <v>5</v>
      </c>
      <c r="F6" s="77">
        <v>6</v>
      </c>
    </row>
    <row r="7" spans="1:6" ht="25.5" customHeight="1">
      <c r="A7" s="176" t="s">
        <v>420</v>
      </c>
      <c r="B7" s="177"/>
      <c r="C7" s="177"/>
      <c r="D7" s="177"/>
      <c r="E7" s="177"/>
      <c r="F7" s="178"/>
    </row>
  </sheetData>
  <mergeCells count="7">
    <mergeCell ref="A7:F7"/>
    <mergeCell ref="A4:A5"/>
    <mergeCell ref="B4:B5"/>
    <mergeCell ref="C4:E4"/>
    <mergeCell ref="A2:F2"/>
    <mergeCell ref="F4:F5"/>
    <mergeCell ref="A3:D3"/>
  </mergeCells>
  <phoneticPr fontId="2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2CBAA-9588-3BE8-035D-147B0F71B6D9}">
  <sheetPr>
    <outlinePr summaryRight="0"/>
  </sheetPr>
  <dimension ref="A1:W47"/>
  <sheetViews>
    <sheetView showZeros="0" workbookViewId="0"/>
  </sheetViews>
  <sheetFormatPr defaultColWidth="9.125" defaultRowHeight="14.25" customHeight="1"/>
  <cols>
    <col min="1" max="1" width="28.75" customWidth="1"/>
    <col min="2" max="3" width="23.875" customWidth="1"/>
    <col min="4" max="4" width="14.625" customWidth="1"/>
    <col min="5" max="5" width="18.5" customWidth="1"/>
    <col min="6" max="6" width="14.75" customWidth="1"/>
    <col min="7" max="7" width="18.875" customWidth="1"/>
    <col min="8" max="13" width="15.375" customWidth="1"/>
    <col min="14" max="16" width="14.75" customWidth="1"/>
    <col min="17" max="17" width="14.875" customWidth="1"/>
    <col min="18" max="23" width="15" customWidth="1"/>
  </cols>
  <sheetData>
    <row r="1" spans="1:23" ht="13.5" customHeight="1">
      <c r="B1" s="31"/>
      <c r="D1" s="79"/>
      <c r="E1" s="79"/>
      <c r="F1" s="79"/>
      <c r="G1" s="79"/>
      <c r="L1" s="31"/>
      <c r="M1" s="31"/>
      <c r="N1" s="31"/>
      <c r="O1" s="31"/>
      <c r="P1" s="31"/>
      <c r="U1" s="68"/>
      <c r="W1" s="47" t="s">
        <v>129</v>
      </c>
    </row>
    <row r="2" spans="1:23" ht="27.75" customHeight="1">
      <c r="A2" s="144" t="s">
        <v>130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13.5" customHeight="1">
      <c r="A3" s="180" t="str">
        <f>"单位名称："&amp;"云南省康复辅具技术中心"</f>
        <v>单位名称：云南省康复辅具技术中心</v>
      </c>
      <c r="B3" s="190"/>
      <c r="C3" s="190"/>
      <c r="D3" s="190"/>
      <c r="E3" s="190"/>
      <c r="F3" s="190"/>
      <c r="G3" s="190"/>
      <c r="H3" s="33"/>
      <c r="I3" s="33"/>
      <c r="J3" s="33"/>
      <c r="K3" s="33"/>
      <c r="L3" s="33"/>
      <c r="M3" s="33"/>
      <c r="N3" s="33"/>
      <c r="O3" s="33"/>
      <c r="P3" s="33"/>
      <c r="Q3" s="33"/>
      <c r="U3" s="68"/>
      <c r="W3" s="51" t="s">
        <v>122</v>
      </c>
    </row>
    <row r="4" spans="1:23" ht="21.75" customHeight="1">
      <c r="A4" s="187" t="s">
        <v>131</v>
      </c>
      <c r="B4" s="187" t="s">
        <v>132</v>
      </c>
      <c r="C4" s="187" t="s">
        <v>133</v>
      </c>
      <c r="D4" s="161" t="s">
        <v>134</v>
      </c>
      <c r="E4" s="161" t="s">
        <v>135</v>
      </c>
      <c r="F4" s="161" t="s">
        <v>136</v>
      </c>
      <c r="G4" s="161" t="s">
        <v>137</v>
      </c>
      <c r="H4" s="163" t="s">
        <v>138</v>
      </c>
      <c r="I4" s="163"/>
      <c r="J4" s="163"/>
      <c r="K4" s="163"/>
      <c r="L4" s="191"/>
      <c r="M4" s="191"/>
      <c r="N4" s="191"/>
      <c r="O4" s="191"/>
      <c r="P4" s="191"/>
      <c r="Q4" s="192"/>
      <c r="R4" s="163"/>
      <c r="S4" s="163"/>
      <c r="T4" s="163"/>
      <c r="U4" s="163"/>
      <c r="V4" s="163"/>
      <c r="W4" s="163"/>
    </row>
    <row r="5" spans="1:23" ht="21.75" customHeight="1">
      <c r="A5" s="188"/>
      <c r="B5" s="188"/>
      <c r="C5" s="188"/>
      <c r="D5" s="183"/>
      <c r="E5" s="183"/>
      <c r="F5" s="183"/>
      <c r="G5" s="183"/>
      <c r="H5" s="163" t="s">
        <v>31</v>
      </c>
      <c r="I5" s="192" t="s">
        <v>34</v>
      </c>
      <c r="J5" s="192"/>
      <c r="K5" s="192"/>
      <c r="L5" s="191"/>
      <c r="M5" s="191"/>
      <c r="N5" s="191" t="s">
        <v>139</v>
      </c>
      <c r="O5" s="191"/>
      <c r="P5" s="191"/>
      <c r="Q5" s="192" t="s">
        <v>37</v>
      </c>
      <c r="R5" s="163" t="s">
        <v>52</v>
      </c>
      <c r="S5" s="192"/>
      <c r="T5" s="192"/>
      <c r="U5" s="192"/>
      <c r="V5" s="192"/>
      <c r="W5" s="192"/>
    </row>
    <row r="6" spans="1:23" ht="15" customHeight="1">
      <c r="A6" s="189"/>
      <c r="B6" s="189"/>
      <c r="C6" s="189"/>
      <c r="D6" s="167"/>
      <c r="E6" s="167"/>
      <c r="F6" s="167"/>
      <c r="G6" s="167"/>
      <c r="H6" s="163"/>
      <c r="I6" s="192" t="s">
        <v>140</v>
      </c>
      <c r="J6" s="192" t="s">
        <v>141</v>
      </c>
      <c r="K6" s="192" t="s">
        <v>142</v>
      </c>
      <c r="L6" s="193" t="s">
        <v>143</v>
      </c>
      <c r="M6" s="193" t="s">
        <v>144</v>
      </c>
      <c r="N6" s="193" t="s">
        <v>34</v>
      </c>
      <c r="O6" s="193" t="s">
        <v>35</v>
      </c>
      <c r="P6" s="193" t="s">
        <v>36</v>
      </c>
      <c r="Q6" s="192"/>
      <c r="R6" s="192" t="s">
        <v>33</v>
      </c>
      <c r="S6" s="192" t="s">
        <v>44</v>
      </c>
      <c r="T6" s="192" t="s">
        <v>145</v>
      </c>
      <c r="U6" s="192" t="s">
        <v>40</v>
      </c>
      <c r="V6" s="192" t="s">
        <v>41</v>
      </c>
      <c r="W6" s="192" t="s">
        <v>42</v>
      </c>
    </row>
    <row r="7" spans="1:23" ht="27.75" customHeight="1">
      <c r="A7" s="189"/>
      <c r="B7" s="189"/>
      <c r="C7" s="189"/>
      <c r="D7" s="167"/>
      <c r="E7" s="167"/>
      <c r="F7" s="167"/>
      <c r="G7" s="167"/>
      <c r="H7" s="163"/>
      <c r="I7" s="192"/>
      <c r="J7" s="192"/>
      <c r="K7" s="192"/>
      <c r="L7" s="193"/>
      <c r="M7" s="193"/>
      <c r="N7" s="193"/>
      <c r="O7" s="193"/>
      <c r="P7" s="193"/>
      <c r="Q7" s="192"/>
      <c r="R7" s="192"/>
      <c r="S7" s="192"/>
      <c r="T7" s="192"/>
      <c r="U7" s="192"/>
      <c r="V7" s="192"/>
      <c r="W7" s="192"/>
    </row>
    <row r="8" spans="1:23" ht="15" customHeight="1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20</v>
      </c>
      <c r="U8" s="81">
        <v>21</v>
      </c>
      <c r="V8" s="81">
        <v>22</v>
      </c>
      <c r="W8" s="81">
        <v>23</v>
      </c>
    </row>
    <row r="9" spans="1:23" ht="18.75" customHeight="1">
      <c r="A9" s="13" t="s">
        <v>46</v>
      </c>
      <c r="B9" s="82"/>
      <c r="C9" s="13"/>
      <c r="D9" s="13"/>
      <c r="E9" s="13"/>
      <c r="F9" s="13"/>
      <c r="G9" s="13"/>
      <c r="H9" s="29">
        <v>23355432.68</v>
      </c>
      <c r="I9" s="29">
        <v>4170332.68</v>
      </c>
      <c r="J9" s="29">
        <v>1040108.17</v>
      </c>
      <c r="K9" s="29">
        <v>9900</v>
      </c>
      <c r="L9" s="29">
        <v>3120324.51</v>
      </c>
      <c r="M9" s="29"/>
      <c r="N9" s="29"/>
      <c r="O9" s="29"/>
      <c r="P9" s="29"/>
      <c r="Q9" s="29"/>
      <c r="R9" s="29">
        <v>19185100</v>
      </c>
      <c r="S9" s="29"/>
      <c r="T9" s="29">
        <v>19185100</v>
      </c>
      <c r="U9" s="29"/>
      <c r="V9" s="29"/>
      <c r="W9" s="29"/>
    </row>
    <row r="10" spans="1:23" ht="31.35" customHeight="1">
      <c r="A10" s="83" t="s">
        <v>46</v>
      </c>
      <c r="B10" s="82" t="s">
        <v>146</v>
      </c>
      <c r="C10" s="13" t="s">
        <v>147</v>
      </c>
      <c r="D10" s="13" t="s">
        <v>72</v>
      </c>
      <c r="E10" s="13" t="s">
        <v>73</v>
      </c>
      <c r="F10" s="13" t="s">
        <v>148</v>
      </c>
      <c r="G10" s="13" t="s">
        <v>149</v>
      </c>
      <c r="H10" s="29">
        <v>2876880</v>
      </c>
      <c r="I10" s="29">
        <v>2876880</v>
      </c>
      <c r="J10" s="29">
        <v>719220</v>
      </c>
      <c r="K10" s="29"/>
      <c r="L10" s="29">
        <v>2157660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ht="31.35" customHeight="1">
      <c r="A11" s="83" t="s">
        <v>46</v>
      </c>
      <c r="B11" s="82" t="s">
        <v>146</v>
      </c>
      <c r="C11" s="13" t="s">
        <v>147</v>
      </c>
      <c r="D11" s="13" t="s">
        <v>72</v>
      </c>
      <c r="E11" s="13" t="s">
        <v>73</v>
      </c>
      <c r="F11" s="13" t="s">
        <v>150</v>
      </c>
      <c r="G11" s="13" t="s">
        <v>151</v>
      </c>
      <c r="H11" s="29">
        <v>1116</v>
      </c>
      <c r="I11" s="29">
        <v>1116</v>
      </c>
      <c r="J11" s="29">
        <v>279</v>
      </c>
      <c r="K11" s="29"/>
      <c r="L11" s="29">
        <v>837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31.35" customHeight="1">
      <c r="A12" s="83" t="s">
        <v>46</v>
      </c>
      <c r="B12" s="82" t="s">
        <v>146</v>
      </c>
      <c r="C12" s="13" t="s">
        <v>147</v>
      </c>
      <c r="D12" s="13" t="s">
        <v>72</v>
      </c>
      <c r="E12" s="13" t="s">
        <v>73</v>
      </c>
      <c r="F12" s="13" t="s">
        <v>152</v>
      </c>
      <c r="G12" s="13" t="s">
        <v>153</v>
      </c>
      <c r="H12" s="29">
        <v>239740</v>
      </c>
      <c r="I12" s="29">
        <v>239740</v>
      </c>
      <c r="J12" s="29">
        <v>59935</v>
      </c>
      <c r="K12" s="29"/>
      <c r="L12" s="29">
        <v>179805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31.35" customHeight="1">
      <c r="A13" s="83" t="s">
        <v>46</v>
      </c>
      <c r="B13" s="82" t="s">
        <v>146</v>
      </c>
      <c r="C13" s="13" t="s">
        <v>147</v>
      </c>
      <c r="D13" s="13" t="s">
        <v>72</v>
      </c>
      <c r="E13" s="13" t="s">
        <v>73</v>
      </c>
      <c r="F13" s="13" t="s">
        <v>154</v>
      </c>
      <c r="G13" s="13" t="s">
        <v>155</v>
      </c>
      <c r="H13" s="29">
        <v>8792000</v>
      </c>
      <c r="I13" s="29">
        <v>792000</v>
      </c>
      <c r="J13" s="29">
        <v>195525</v>
      </c>
      <c r="K13" s="29">
        <v>9900</v>
      </c>
      <c r="L13" s="29">
        <v>586575</v>
      </c>
      <c r="M13" s="29"/>
      <c r="N13" s="29"/>
      <c r="O13" s="29"/>
      <c r="P13" s="29"/>
      <c r="Q13" s="29"/>
      <c r="R13" s="29">
        <v>8000000</v>
      </c>
      <c r="S13" s="29"/>
      <c r="T13" s="29">
        <v>8000000</v>
      </c>
      <c r="U13" s="29"/>
      <c r="V13" s="29"/>
      <c r="W13" s="29"/>
    </row>
    <row r="14" spans="1:23" ht="31.35" customHeight="1">
      <c r="A14" s="83" t="s">
        <v>46</v>
      </c>
      <c r="B14" s="82" t="s">
        <v>156</v>
      </c>
      <c r="C14" s="13" t="s">
        <v>92</v>
      </c>
      <c r="D14" s="13" t="s">
        <v>91</v>
      </c>
      <c r="E14" s="13" t="s">
        <v>92</v>
      </c>
      <c r="F14" s="13" t="s">
        <v>157</v>
      </c>
      <c r="G14" s="13" t="s">
        <v>92</v>
      </c>
      <c r="H14" s="29">
        <v>1300000</v>
      </c>
      <c r="I14" s="29"/>
      <c r="J14" s="29"/>
      <c r="K14" s="29"/>
      <c r="L14" s="29"/>
      <c r="M14" s="29"/>
      <c r="N14" s="29"/>
      <c r="O14" s="29"/>
      <c r="P14" s="29"/>
      <c r="Q14" s="29"/>
      <c r="R14" s="29">
        <v>1300000</v>
      </c>
      <c r="S14" s="29"/>
      <c r="T14" s="29">
        <v>1300000</v>
      </c>
      <c r="U14" s="29"/>
      <c r="V14" s="29"/>
      <c r="W14" s="29"/>
    </row>
    <row r="15" spans="1:23" ht="31.35" customHeight="1">
      <c r="A15" s="83" t="s">
        <v>46</v>
      </c>
      <c r="B15" s="82" t="s">
        <v>158</v>
      </c>
      <c r="C15" s="13" t="s">
        <v>159</v>
      </c>
      <c r="D15" s="13" t="s">
        <v>72</v>
      </c>
      <c r="E15" s="13" t="s">
        <v>73</v>
      </c>
      <c r="F15" s="13" t="s">
        <v>160</v>
      </c>
      <c r="G15" s="13" t="s">
        <v>159</v>
      </c>
      <c r="H15" s="29">
        <v>278194.71999999997</v>
      </c>
      <c r="I15" s="29">
        <v>78194.720000000001</v>
      </c>
      <c r="J15" s="29">
        <v>19548.68</v>
      </c>
      <c r="K15" s="29"/>
      <c r="L15" s="29">
        <v>58646.04</v>
      </c>
      <c r="M15" s="29"/>
      <c r="N15" s="29"/>
      <c r="O15" s="29"/>
      <c r="P15" s="29"/>
      <c r="Q15" s="29"/>
      <c r="R15" s="29">
        <v>200000</v>
      </c>
      <c r="S15" s="29"/>
      <c r="T15" s="29">
        <v>200000</v>
      </c>
      <c r="U15" s="29"/>
      <c r="V15" s="29"/>
      <c r="W15" s="29"/>
    </row>
    <row r="16" spans="1:23" ht="31.35" customHeight="1">
      <c r="A16" s="83" t="s">
        <v>46</v>
      </c>
      <c r="B16" s="82" t="s">
        <v>161</v>
      </c>
      <c r="C16" s="13" t="s">
        <v>162</v>
      </c>
      <c r="D16" s="13" t="s">
        <v>72</v>
      </c>
      <c r="E16" s="13" t="s">
        <v>73</v>
      </c>
      <c r="F16" s="13" t="s">
        <v>163</v>
      </c>
      <c r="G16" s="13" t="s">
        <v>162</v>
      </c>
      <c r="H16" s="29">
        <v>600000</v>
      </c>
      <c r="I16" s="29"/>
      <c r="J16" s="29"/>
      <c r="K16" s="29"/>
      <c r="L16" s="29"/>
      <c r="M16" s="29"/>
      <c r="N16" s="29"/>
      <c r="O16" s="29"/>
      <c r="P16" s="29"/>
      <c r="Q16" s="29"/>
      <c r="R16" s="29">
        <v>600000</v>
      </c>
      <c r="S16" s="29"/>
      <c r="T16" s="29">
        <v>600000</v>
      </c>
      <c r="U16" s="29"/>
      <c r="V16" s="29"/>
      <c r="W16" s="29"/>
    </row>
    <row r="17" spans="1:23" ht="31.35" customHeight="1">
      <c r="A17" s="83" t="s">
        <v>46</v>
      </c>
      <c r="B17" s="82" t="s">
        <v>164</v>
      </c>
      <c r="C17" s="13" t="s">
        <v>165</v>
      </c>
      <c r="D17" s="13" t="s">
        <v>64</v>
      </c>
      <c r="E17" s="13" t="s">
        <v>65</v>
      </c>
      <c r="F17" s="13" t="s">
        <v>166</v>
      </c>
      <c r="G17" s="13" t="s">
        <v>167</v>
      </c>
      <c r="H17" s="29">
        <v>96390</v>
      </c>
      <c r="I17" s="29">
        <v>96390</v>
      </c>
      <c r="J17" s="29">
        <v>24097.5</v>
      </c>
      <c r="K17" s="29"/>
      <c r="L17" s="29">
        <v>72292.5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31.35" customHeight="1">
      <c r="A18" s="83" t="s">
        <v>46</v>
      </c>
      <c r="B18" s="82" t="s">
        <v>164</v>
      </c>
      <c r="C18" s="13" t="s">
        <v>165</v>
      </c>
      <c r="D18" s="13" t="s">
        <v>72</v>
      </c>
      <c r="E18" s="13" t="s">
        <v>73</v>
      </c>
      <c r="F18" s="13" t="s">
        <v>168</v>
      </c>
      <c r="G18" s="13" t="s">
        <v>169</v>
      </c>
      <c r="H18" s="29">
        <v>300000</v>
      </c>
      <c r="I18" s="29"/>
      <c r="J18" s="29"/>
      <c r="K18" s="29"/>
      <c r="L18" s="29"/>
      <c r="M18" s="29"/>
      <c r="N18" s="29"/>
      <c r="O18" s="29"/>
      <c r="P18" s="29"/>
      <c r="Q18" s="29"/>
      <c r="R18" s="29">
        <v>300000</v>
      </c>
      <c r="S18" s="29"/>
      <c r="T18" s="29">
        <v>300000</v>
      </c>
      <c r="U18" s="29"/>
      <c r="V18" s="29"/>
      <c r="W18" s="29"/>
    </row>
    <row r="19" spans="1:23" ht="31.35" customHeight="1">
      <c r="A19" s="83" t="s">
        <v>46</v>
      </c>
      <c r="B19" s="82" t="s">
        <v>164</v>
      </c>
      <c r="C19" s="13" t="s">
        <v>165</v>
      </c>
      <c r="D19" s="13" t="s">
        <v>72</v>
      </c>
      <c r="E19" s="13" t="s">
        <v>73</v>
      </c>
      <c r="F19" s="13" t="s">
        <v>170</v>
      </c>
      <c r="G19" s="13" t="s">
        <v>171</v>
      </c>
      <c r="H19" s="29">
        <v>20000</v>
      </c>
      <c r="I19" s="29"/>
      <c r="J19" s="29"/>
      <c r="K19" s="29"/>
      <c r="L19" s="29"/>
      <c r="M19" s="29"/>
      <c r="N19" s="29"/>
      <c r="O19" s="29"/>
      <c r="P19" s="29"/>
      <c r="Q19" s="29"/>
      <c r="R19" s="29">
        <v>20000</v>
      </c>
      <c r="S19" s="29"/>
      <c r="T19" s="29">
        <v>20000</v>
      </c>
      <c r="U19" s="29"/>
      <c r="V19" s="29"/>
      <c r="W19" s="29"/>
    </row>
    <row r="20" spans="1:23" ht="31.35" customHeight="1">
      <c r="A20" s="83" t="s">
        <v>46</v>
      </c>
      <c r="B20" s="82" t="s">
        <v>164</v>
      </c>
      <c r="C20" s="13" t="s">
        <v>165</v>
      </c>
      <c r="D20" s="13" t="s">
        <v>72</v>
      </c>
      <c r="E20" s="13" t="s">
        <v>73</v>
      </c>
      <c r="F20" s="13" t="s">
        <v>172</v>
      </c>
      <c r="G20" s="13" t="s">
        <v>173</v>
      </c>
      <c r="H20" s="29">
        <v>15000</v>
      </c>
      <c r="I20" s="29"/>
      <c r="J20" s="29"/>
      <c r="K20" s="29"/>
      <c r="L20" s="29"/>
      <c r="M20" s="29"/>
      <c r="N20" s="29"/>
      <c r="O20" s="29"/>
      <c r="P20" s="29"/>
      <c r="Q20" s="29"/>
      <c r="R20" s="29">
        <v>15000</v>
      </c>
      <c r="S20" s="29"/>
      <c r="T20" s="29">
        <v>15000</v>
      </c>
      <c r="U20" s="29"/>
      <c r="V20" s="29"/>
      <c r="W20" s="29"/>
    </row>
    <row r="21" spans="1:23" ht="31.35" customHeight="1">
      <c r="A21" s="83" t="s">
        <v>46</v>
      </c>
      <c r="B21" s="82" t="s">
        <v>164</v>
      </c>
      <c r="C21" s="13" t="s">
        <v>165</v>
      </c>
      <c r="D21" s="13" t="s">
        <v>72</v>
      </c>
      <c r="E21" s="13" t="s">
        <v>73</v>
      </c>
      <c r="F21" s="13" t="s">
        <v>174</v>
      </c>
      <c r="G21" s="13" t="s">
        <v>175</v>
      </c>
      <c r="H21" s="29">
        <v>200000</v>
      </c>
      <c r="I21" s="29"/>
      <c r="J21" s="29"/>
      <c r="K21" s="29"/>
      <c r="L21" s="29"/>
      <c r="M21" s="29"/>
      <c r="N21" s="29"/>
      <c r="O21" s="29"/>
      <c r="P21" s="29"/>
      <c r="Q21" s="29"/>
      <c r="R21" s="29">
        <v>200000</v>
      </c>
      <c r="S21" s="29"/>
      <c r="T21" s="29">
        <v>200000</v>
      </c>
      <c r="U21" s="29"/>
      <c r="V21" s="29"/>
      <c r="W21" s="29"/>
    </row>
    <row r="22" spans="1:23" ht="31.35" customHeight="1">
      <c r="A22" s="83" t="s">
        <v>46</v>
      </c>
      <c r="B22" s="82" t="s">
        <v>164</v>
      </c>
      <c r="C22" s="13" t="s">
        <v>165</v>
      </c>
      <c r="D22" s="13" t="s">
        <v>72</v>
      </c>
      <c r="E22" s="13" t="s">
        <v>73</v>
      </c>
      <c r="F22" s="13" t="s">
        <v>176</v>
      </c>
      <c r="G22" s="13" t="s">
        <v>177</v>
      </c>
      <c r="H22" s="29">
        <v>200000</v>
      </c>
      <c r="I22" s="29"/>
      <c r="J22" s="29"/>
      <c r="K22" s="29"/>
      <c r="L22" s="29"/>
      <c r="M22" s="29"/>
      <c r="N22" s="29"/>
      <c r="O22" s="29"/>
      <c r="P22" s="29"/>
      <c r="Q22" s="29"/>
      <c r="R22" s="29">
        <v>200000</v>
      </c>
      <c r="S22" s="29"/>
      <c r="T22" s="29">
        <v>200000</v>
      </c>
      <c r="U22" s="29"/>
      <c r="V22" s="29"/>
      <c r="W22" s="29"/>
    </row>
    <row r="23" spans="1:23" ht="31.35" customHeight="1">
      <c r="A23" s="83" t="s">
        <v>46</v>
      </c>
      <c r="B23" s="82" t="s">
        <v>164</v>
      </c>
      <c r="C23" s="13" t="s">
        <v>165</v>
      </c>
      <c r="D23" s="13" t="s">
        <v>72</v>
      </c>
      <c r="E23" s="13" t="s">
        <v>73</v>
      </c>
      <c r="F23" s="13" t="s">
        <v>178</v>
      </c>
      <c r="G23" s="13" t="s">
        <v>179</v>
      </c>
      <c r="H23" s="29">
        <v>60000</v>
      </c>
      <c r="I23" s="29"/>
      <c r="J23" s="29"/>
      <c r="K23" s="29"/>
      <c r="L23" s="29"/>
      <c r="M23" s="29"/>
      <c r="N23" s="29"/>
      <c r="O23" s="29"/>
      <c r="P23" s="29"/>
      <c r="Q23" s="29"/>
      <c r="R23" s="29">
        <v>60000</v>
      </c>
      <c r="S23" s="29"/>
      <c r="T23" s="29">
        <v>60000</v>
      </c>
      <c r="U23" s="29"/>
      <c r="V23" s="29"/>
      <c r="W23" s="29"/>
    </row>
    <row r="24" spans="1:23" ht="31.35" customHeight="1">
      <c r="A24" s="83" t="s">
        <v>46</v>
      </c>
      <c r="B24" s="82" t="s">
        <v>164</v>
      </c>
      <c r="C24" s="13" t="s">
        <v>165</v>
      </c>
      <c r="D24" s="13" t="s">
        <v>72</v>
      </c>
      <c r="E24" s="13" t="s">
        <v>73</v>
      </c>
      <c r="F24" s="13" t="s">
        <v>180</v>
      </c>
      <c r="G24" s="13" t="s">
        <v>181</v>
      </c>
      <c r="H24" s="29">
        <v>760000</v>
      </c>
      <c r="I24" s="29"/>
      <c r="J24" s="29"/>
      <c r="K24" s="29"/>
      <c r="L24" s="29"/>
      <c r="M24" s="29"/>
      <c r="N24" s="29"/>
      <c r="O24" s="29"/>
      <c r="P24" s="29"/>
      <c r="Q24" s="29"/>
      <c r="R24" s="29">
        <v>760000</v>
      </c>
      <c r="S24" s="29"/>
      <c r="T24" s="29">
        <v>760000</v>
      </c>
      <c r="U24" s="29"/>
      <c r="V24" s="29"/>
      <c r="W24" s="29"/>
    </row>
    <row r="25" spans="1:23" ht="31.35" customHeight="1">
      <c r="A25" s="83" t="s">
        <v>46</v>
      </c>
      <c r="B25" s="82" t="s">
        <v>164</v>
      </c>
      <c r="C25" s="13" t="s">
        <v>165</v>
      </c>
      <c r="D25" s="13" t="s">
        <v>72</v>
      </c>
      <c r="E25" s="13" t="s">
        <v>73</v>
      </c>
      <c r="F25" s="13" t="s">
        <v>182</v>
      </c>
      <c r="G25" s="13" t="s">
        <v>183</v>
      </c>
      <c r="H25" s="29">
        <v>500000</v>
      </c>
      <c r="I25" s="29"/>
      <c r="J25" s="29"/>
      <c r="K25" s="29"/>
      <c r="L25" s="29"/>
      <c r="M25" s="29"/>
      <c r="N25" s="29"/>
      <c r="O25" s="29"/>
      <c r="P25" s="29"/>
      <c r="Q25" s="29"/>
      <c r="R25" s="29">
        <v>500000</v>
      </c>
      <c r="S25" s="29"/>
      <c r="T25" s="29">
        <v>500000</v>
      </c>
      <c r="U25" s="29"/>
      <c r="V25" s="29"/>
      <c r="W25" s="29"/>
    </row>
    <row r="26" spans="1:23" ht="31.35" customHeight="1">
      <c r="A26" s="83" t="s">
        <v>46</v>
      </c>
      <c r="B26" s="82" t="s">
        <v>164</v>
      </c>
      <c r="C26" s="13" t="s">
        <v>165</v>
      </c>
      <c r="D26" s="13" t="s">
        <v>72</v>
      </c>
      <c r="E26" s="13" t="s">
        <v>73</v>
      </c>
      <c r="F26" s="13" t="s">
        <v>184</v>
      </c>
      <c r="G26" s="13" t="s">
        <v>185</v>
      </c>
      <c r="H26" s="29">
        <v>100000</v>
      </c>
      <c r="I26" s="29"/>
      <c r="J26" s="29"/>
      <c r="K26" s="29"/>
      <c r="L26" s="29"/>
      <c r="M26" s="29"/>
      <c r="N26" s="29"/>
      <c r="O26" s="29"/>
      <c r="P26" s="29"/>
      <c r="Q26" s="29"/>
      <c r="R26" s="29">
        <v>100000</v>
      </c>
      <c r="S26" s="29"/>
      <c r="T26" s="29">
        <v>100000</v>
      </c>
      <c r="U26" s="29"/>
      <c r="V26" s="29"/>
      <c r="W26" s="29"/>
    </row>
    <row r="27" spans="1:23" ht="31.35" customHeight="1">
      <c r="A27" s="83" t="s">
        <v>46</v>
      </c>
      <c r="B27" s="82" t="s">
        <v>164</v>
      </c>
      <c r="C27" s="13" t="s">
        <v>165</v>
      </c>
      <c r="D27" s="13" t="s">
        <v>72</v>
      </c>
      <c r="E27" s="13" t="s">
        <v>73</v>
      </c>
      <c r="F27" s="13" t="s">
        <v>186</v>
      </c>
      <c r="G27" s="13" t="s">
        <v>187</v>
      </c>
      <c r="H27" s="29">
        <v>100000</v>
      </c>
      <c r="I27" s="29"/>
      <c r="J27" s="29"/>
      <c r="K27" s="29"/>
      <c r="L27" s="29"/>
      <c r="M27" s="29"/>
      <c r="N27" s="29"/>
      <c r="O27" s="29"/>
      <c r="P27" s="29"/>
      <c r="Q27" s="29"/>
      <c r="R27" s="29">
        <v>100000</v>
      </c>
      <c r="S27" s="29"/>
      <c r="T27" s="29">
        <v>100000</v>
      </c>
      <c r="U27" s="29"/>
      <c r="V27" s="29"/>
      <c r="W27" s="29"/>
    </row>
    <row r="28" spans="1:23" ht="31.35" customHeight="1">
      <c r="A28" s="83" t="s">
        <v>46</v>
      </c>
      <c r="B28" s="82" t="s">
        <v>164</v>
      </c>
      <c r="C28" s="13" t="s">
        <v>165</v>
      </c>
      <c r="D28" s="13" t="s">
        <v>72</v>
      </c>
      <c r="E28" s="13" t="s">
        <v>73</v>
      </c>
      <c r="F28" s="13" t="s">
        <v>188</v>
      </c>
      <c r="G28" s="13" t="s">
        <v>189</v>
      </c>
      <c r="H28" s="29">
        <v>50000</v>
      </c>
      <c r="I28" s="29"/>
      <c r="J28" s="29"/>
      <c r="K28" s="29"/>
      <c r="L28" s="29"/>
      <c r="M28" s="29"/>
      <c r="N28" s="29"/>
      <c r="O28" s="29"/>
      <c r="P28" s="29"/>
      <c r="Q28" s="29"/>
      <c r="R28" s="29">
        <v>50000</v>
      </c>
      <c r="S28" s="29"/>
      <c r="T28" s="29">
        <v>50000</v>
      </c>
      <c r="U28" s="29"/>
      <c r="V28" s="29"/>
      <c r="W28" s="29"/>
    </row>
    <row r="29" spans="1:23" ht="31.35" customHeight="1">
      <c r="A29" s="83" t="s">
        <v>46</v>
      </c>
      <c r="B29" s="82" t="s">
        <v>164</v>
      </c>
      <c r="C29" s="13" t="s">
        <v>165</v>
      </c>
      <c r="D29" s="13" t="s">
        <v>72</v>
      </c>
      <c r="E29" s="13" t="s">
        <v>73</v>
      </c>
      <c r="F29" s="13" t="s">
        <v>190</v>
      </c>
      <c r="G29" s="13" t="s">
        <v>191</v>
      </c>
      <c r="H29" s="29">
        <v>150000</v>
      </c>
      <c r="I29" s="29"/>
      <c r="J29" s="29"/>
      <c r="K29" s="29"/>
      <c r="L29" s="29"/>
      <c r="M29" s="29"/>
      <c r="N29" s="29"/>
      <c r="O29" s="29"/>
      <c r="P29" s="29"/>
      <c r="Q29" s="29"/>
      <c r="R29" s="29">
        <v>150000</v>
      </c>
      <c r="S29" s="29"/>
      <c r="T29" s="29">
        <v>150000</v>
      </c>
      <c r="U29" s="29"/>
      <c r="V29" s="29"/>
      <c r="W29" s="29"/>
    </row>
    <row r="30" spans="1:23" ht="31.35" customHeight="1">
      <c r="A30" s="83" t="s">
        <v>46</v>
      </c>
      <c r="B30" s="82" t="s">
        <v>164</v>
      </c>
      <c r="C30" s="13" t="s">
        <v>165</v>
      </c>
      <c r="D30" s="13" t="s">
        <v>72</v>
      </c>
      <c r="E30" s="13" t="s">
        <v>73</v>
      </c>
      <c r="F30" s="13" t="s">
        <v>192</v>
      </c>
      <c r="G30" s="13" t="s">
        <v>193</v>
      </c>
      <c r="H30" s="29">
        <v>50000</v>
      </c>
      <c r="I30" s="29"/>
      <c r="J30" s="29"/>
      <c r="K30" s="29"/>
      <c r="L30" s="29"/>
      <c r="M30" s="29"/>
      <c r="N30" s="29"/>
      <c r="O30" s="29"/>
      <c r="P30" s="29"/>
      <c r="Q30" s="29"/>
      <c r="R30" s="29">
        <v>50000</v>
      </c>
      <c r="S30" s="29"/>
      <c r="T30" s="29">
        <v>50000</v>
      </c>
      <c r="U30" s="29"/>
      <c r="V30" s="29"/>
      <c r="W30" s="29"/>
    </row>
    <row r="31" spans="1:23" ht="31.35" customHeight="1">
      <c r="A31" s="83" t="s">
        <v>46</v>
      </c>
      <c r="B31" s="82" t="s">
        <v>164</v>
      </c>
      <c r="C31" s="13" t="s">
        <v>165</v>
      </c>
      <c r="D31" s="13" t="s">
        <v>72</v>
      </c>
      <c r="E31" s="13" t="s">
        <v>73</v>
      </c>
      <c r="F31" s="13" t="s">
        <v>194</v>
      </c>
      <c r="G31" s="13" t="s">
        <v>195</v>
      </c>
      <c r="H31" s="29">
        <v>100000</v>
      </c>
      <c r="I31" s="29"/>
      <c r="J31" s="29"/>
      <c r="K31" s="29"/>
      <c r="L31" s="29"/>
      <c r="M31" s="29"/>
      <c r="N31" s="29"/>
      <c r="O31" s="29"/>
      <c r="P31" s="29"/>
      <c r="Q31" s="29"/>
      <c r="R31" s="29">
        <v>100000</v>
      </c>
      <c r="S31" s="29"/>
      <c r="T31" s="29">
        <v>100000</v>
      </c>
      <c r="U31" s="29"/>
      <c r="V31" s="29"/>
      <c r="W31" s="29"/>
    </row>
    <row r="32" spans="1:23" ht="31.35" customHeight="1">
      <c r="A32" s="83" t="s">
        <v>46</v>
      </c>
      <c r="B32" s="82" t="s">
        <v>164</v>
      </c>
      <c r="C32" s="13" t="s">
        <v>165</v>
      </c>
      <c r="D32" s="13" t="s">
        <v>72</v>
      </c>
      <c r="E32" s="13" t="s">
        <v>73</v>
      </c>
      <c r="F32" s="13" t="s">
        <v>196</v>
      </c>
      <c r="G32" s="13" t="s">
        <v>197</v>
      </c>
      <c r="H32" s="29">
        <v>128194.72</v>
      </c>
      <c r="I32" s="29">
        <v>78194.720000000001</v>
      </c>
      <c r="J32" s="29">
        <v>19548.68</v>
      </c>
      <c r="K32" s="29"/>
      <c r="L32" s="29">
        <v>58646.04</v>
      </c>
      <c r="M32" s="29"/>
      <c r="N32" s="29"/>
      <c r="O32" s="29"/>
      <c r="P32" s="29"/>
      <c r="Q32" s="29"/>
      <c r="R32" s="29">
        <v>50000</v>
      </c>
      <c r="S32" s="29"/>
      <c r="T32" s="29">
        <v>50000</v>
      </c>
      <c r="U32" s="29"/>
      <c r="V32" s="29"/>
      <c r="W32" s="29"/>
    </row>
    <row r="33" spans="1:23" ht="31.35" customHeight="1">
      <c r="A33" s="83" t="s">
        <v>46</v>
      </c>
      <c r="B33" s="82" t="s">
        <v>164</v>
      </c>
      <c r="C33" s="13" t="s">
        <v>165</v>
      </c>
      <c r="D33" s="13" t="s">
        <v>72</v>
      </c>
      <c r="E33" s="13" t="s">
        <v>73</v>
      </c>
      <c r="F33" s="13" t="s">
        <v>198</v>
      </c>
      <c r="G33" s="13" t="s">
        <v>199</v>
      </c>
      <c r="H33" s="29">
        <v>20000</v>
      </c>
      <c r="I33" s="29"/>
      <c r="J33" s="29"/>
      <c r="K33" s="29"/>
      <c r="L33" s="29"/>
      <c r="M33" s="29"/>
      <c r="N33" s="29"/>
      <c r="O33" s="29"/>
      <c r="P33" s="29"/>
      <c r="Q33" s="29"/>
      <c r="R33" s="29">
        <v>20000</v>
      </c>
      <c r="S33" s="29"/>
      <c r="T33" s="29">
        <v>20000</v>
      </c>
      <c r="U33" s="29"/>
      <c r="V33" s="29"/>
      <c r="W33" s="29"/>
    </row>
    <row r="34" spans="1:23" ht="31.35" customHeight="1">
      <c r="A34" s="83" t="s">
        <v>46</v>
      </c>
      <c r="B34" s="82" t="s">
        <v>164</v>
      </c>
      <c r="C34" s="13" t="s">
        <v>165</v>
      </c>
      <c r="D34" s="13" t="s">
        <v>72</v>
      </c>
      <c r="E34" s="13" t="s">
        <v>73</v>
      </c>
      <c r="F34" s="13" t="s">
        <v>200</v>
      </c>
      <c r="G34" s="13" t="s">
        <v>201</v>
      </c>
      <c r="H34" s="29">
        <v>410000</v>
      </c>
      <c r="I34" s="29"/>
      <c r="J34" s="29"/>
      <c r="K34" s="29"/>
      <c r="L34" s="29"/>
      <c r="M34" s="29"/>
      <c r="N34" s="29"/>
      <c r="O34" s="29"/>
      <c r="P34" s="29"/>
      <c r="Q34" s="29"/>
      <c r="R34" s="29">
        <v>410000</v>
      </c>
      <c r="S34" s="29"/>
      <c r="T34" s="29">
        <v>410000</v>
      </c>
      <c r="U34" s="29"/>
      <c r="V34" s="29"/>
      <c r="W34" s="29"/>
    </row>
    <row r="35" spans="1:23" ht="31.35" customHeight="1">
      <c r="A35" s="83" t="s">
        <v>46</v>
      </c>
      <c r="B35" s="82" t="s">
        <v>164</v>
      </c>
      <c r="C35" s="13" t="s">
        <v>165</v>
      </c>
      <c r="D35" s="13" t="s">
        <v>72</v>
      </c>
      <c r="E35" s="13" t="s">
        <v>73</v>
      </c>
      <c r="F35" s="13" t="s">
        <v>166</v>
      </c>
      <c r="G35" s="13" t="s">
        <v>167</v>
      </c>
      <c r="H35" s="29">
        <v>500000</v>
      </c>
      <c r="I35" s="29"/>
      <c r="J35" s="29"/>
      <c r="K35" s="29"/>
      <c r="L35" s="29"/>
      <c r="M35" s="29"/>
      <c r="N35" s="29"/>
      <c r="O35" s="29"/>
      <c r="P35" s="29"/>
      <c r="Q35" s="29"/>
      <c r="R35" s="29">
        <v>500000</v>
      </c>
      <c r="S35" s="29"/>
      <c r="T35" s="29">
        <v>500000</v>
      </c>
      <c r="U35" s="29"/>
      <c r="V35" s="29"/>
      <c r="W35" s="29"/>
    </row>
    <row r="36" spans="1:23" ht="31.35" customHeight="1">
      <c r="A36" s="83" t="s">
        <v>46</v>
      </c>
      <c r="B36" s="82" t="s">
        <v>164</v>
      </c>
      <c r="C36" s="13" t="s">
        <v>165</v>
      </c>
      <c r="D36" s="13" t="s">
        <v>72</v>
      </c>
      <c r="E36" s="13" t="s">
        <v>73</v>
      </c>
      <c r="F36" s="13" t="s">
        <v>202</v>
      </c>
      <c r="G36" s="13" t="s">
        <v>203</v>
      </c>
      <c r="H36" s="29">
        <v>200000</v>
      </c>
      <c r="I36" s="29"/>
      <c r="J36" s="29"/>
      <c r="K36" s="29"/>
      <c r="L36" s="29"/>
      <c r="M36" s="29"/>
      <c r="N36" s="29"/>
      <c r="O36" s="29"/>
      <c r="P36" s="29"/>
      <c r="Q36" s="29"/>
      <c r="R36" s="29">
        <v>200000</v>
      </c>
      <c r="S36" s="29"/>
      <c r="T36" s="29">
        <v>200000</v>
      </c>
      <c r="U36" s="29"/>
      <c r="V36" s="29"/>
      <c r="W36" s="29"/>
    </row>
    <row r="37" spans="1:23" ht="31.35" customHeight="1">
      <c r="A37" s="83" t="s">
        <v>46</v>
      </c>
      <c r="B37" s="82" t="s">
        <v>164</v>
      </c>
      <c r="C37" s="13" t="s">
        <v>165</v>
      </c>
      <c r="D37" s="13" t="s">
        <v>72</v>
      </c>
      <c r="E37" s="13" t="s">
        <v>73</v>
      </c>
      <c r="F37" s="13" t="s">
        <v>204</v>
      </c>
      <c r="G37" s="13" t="s">
        <v>205</v>
      </c>
      <c r="H37" s="29">
        <v>200000</v>
      </c>
      <c r="I37" s="29"/>
      <c r="J37" s="29"/>
      <c r="K37" s="29"/>
      <c r="L37" s="29"/>
      <c r="M37" s="29"/>
      <c r="N37" s="29"/>
      <c r="O37" s="29"/>
      <c r="P37" s="29"/>
      <c r="Q37" s="29"/>
      <c r="R37" s="29">
        <v>200000</v>
      </c>
      <c r="S37" s="29"/>
      <c r="T37" s="29">
        <v>200000</v>
      </c>
      <c r="U37" s="29"/>
      <c r="V37" s="29"/>
      <c r="W37" s="29"/>
    </row>
    <row r="38" spans="1:23" ht="31.35" customHeight="1">
      <c r="A38" s="83" t="s">
        <v>46</v>
      </c>
      <c r="B38" s="82" t="s">
        <v>206</v>
      </c>
      <c r="C38" s="13" t="s">
        <v>207</v>
      </c>
      <c r="D38" s="13" t="s">
        <v>66</v>
      </c>
      <c r="E38" s="13" t="s">
        <v>67</v>
      </c>
      <c r="F38" s="13" t="s">
        <v>208</v>
      </c>
      <c r="G38" s="13" t="s">
        <v>209</v>
      </c>
      <c r="H38" s="29">
        <v>1300000</v>
      </c>
      <c r="I38" s="29"/>
      <c r="J38" s="29"/>
      <c r="K38" s="29"/>
      <c r="L38" s="29"/>
      <c r="M38" s="29"/>
      <c r="N38" s="29"/>
      <c r="O38" s="29"/>
      <c r="P38" s="29"/>
      <c r="Q38" s="29"/>
      <c r="R38" s="29">
        <v>1300000</v>
      </c>
      <c r="S38" s="29"/>
      <c r="T38" s="29">
        <v>1300000</v>
      </c>
      <c r="U38" s="29"/>
      <c r="V38" s="29"/>
      <c r="W38" s="29"/>
    </row>
    <row r="39" spans="1:23" ht="31.35" customHeight="1">
      <c r="A39" s="83" t="s">
        <v>46</v>
      </c>
      <c r="B39" s="82" t="s">
        <v>206</v>
      </c>
      <c r="C39" s="13" t="s">
        <v>207</v>
      </c>
      <c r="D39" s="13" t="s">
        <v>76</v>
      </c>
      <c r="E39" s="13" t="s">
        <v>75</v>
      </c>
      <c r="F39" s="13" t="s">
        <v>210</v>
      </c>
      <c r="G39" s="13" t="s">
        <v>211</v>
      </c>
      <c r="H39" s="29">
        <v>97817.24</v>
      </c>
      <c r="I39" s="29">
        <v>7817.24</v>
      </c>
      <c r="J39" s="29">
        <v>1954.31</v>
      </c>
      <c r="K39" s="29"/>
      <c r="L39" s="29">
        <v>5862.93</v>
      </c>
      <c r="M39" s="29"/>
      <c r="N39" s="29"/>
      <c r="O39" s="29"/>
      <c r="P39" s="29"/>
      <c r="Q39" s="29"/>
      <c r="R39" s="29">
        <v>90000</v>
      </c>
      <c r="S39" s="29"/>
      <c r="T39" s="29">
        <v>90000</v>
      </c>
      <c r="U39" s="29"/>
      <c r="V39" s="29"/>
      <c r="W39" s="29"/>
    </row>
    <row r="40" spans="1:23" ht="31.35" customHeight="1">
      <c r="A40" s="83" t="s">
        <v>46</v>
      </c>
      <c r="B40" s="82" t="s">
        <v>206</v>
      </c>
      <c r="C40" s="13" t="s">
        <v>207</v>
      </c>
      <c r="D40" s="13" t="s">
        <v>81</v>
      </c>
      <c r="E40" s="13" t="s">
        <v>82</v>
      </c>
      <c r="F40" s="13" t="s">
        <v>212</v>
      </c>
      <c r="G40" s="13" t="s">
        <v>213</v>
      </c>
      <c r="H40" s="29">
        <v>1200000</v>
      </c>
      <c r="I40" s="29"/>
      <c r="J40" s="29"/>
      <c r="K40" s="29"/>
      <c r="L40" s="29"/>
      <c r="M40" s="29"/>
      <c r="N40" s="29"/>
      <c r="O40" s="29"/>
      <c r="P40" s="29"/>
      <c r="Q40" s="29"/>
      <c r="R40" s="29">
        <v>1200000</v>
      </c>
      <c r="S40" s="29"/>
      <c r="T40" s="29">
        <v>1200000</v>
      </c>
      <c r="U40" s="29"/>
      <c r="V40" s="29"/>
      <c r="W40" s="29"/>
    </row>
    <row r="41" spans="1:23" ht="31.35" customHeight="1">
      <c r="A41" s="83" t="s">
        <v>46</v>
      </c>
      <c r="B41" s="82" t="s">
        <v>206</v>
      </c>
      <c r="C41" s="13" t="s">
        <v>207</v>
      </c>
      <c r="D41" s="13" t="s">
        <v>81</v>
      </c>
      <c r="E41" s="13" t="s">
        <v>82</v>
      </c>
      <c r="F41" s="13" t="s">
        <v>214</v>
      </c>
      <c r="G41" s="13" t="s">
        <v>215</v>
      </c>
      <c r="H41" s="29">
        <v>120100</v>
      </c>
      <c r="I41" s="29"/>
      <c r="J41" s="29"/>
      <c r="K41" s="29"/>
      <c r="L41" s="29"/>
      <c r="M41" s="29"/>
      <c r="N41" s="29"/>
      <c r="O41" s="29"/>
      <c r="P41" s="29"/>
      <c r="Q41" s="29"/>
      <c r="R41" s="29">
        <v>120100</v>
      </c>
      <c r="S41" s="29"/>
      <c r="T41" s="29">
        <v>120100</v>
      </c>
      <c r="U41" s="29"/>
      <c r="V41" s="29"/>
      <c r="W41" s="29"/>
    </row>
    <row r="42" spans="1:23" ht="31.35" customHeight="1">
      <c r="A42" s="83" t="s">
        <v>46</v>
      </c>
      <c r="B42" s="82" t="s">
        <v>206</v>
      </c>
      <c r="C42" s="13" t="s">
        <v>207</v>
      </c>
      <c r="D42" s="13" t="s">
        <v>83</v>
      </c>
      <c r="E42" s="13" t="s">
        <v>84</v>
      </c>
      <c r="F42" s="13" t="s">
        <v>216</v>
      </c>
      <c r="G42" s="13" t="s">
        <v>217</v>
      </c>
      <c r="H42" s="29">
        <v>1260000</v>
      </c>
      <c r="I42" s="29"/>
      <c r="J42" s="29"/>
      <c r="K42" s="29"/>
      <c r="L42" s="29"/>
      <c r="M42" s="29"/>
      <c r="N42" s="29"/>
      <c r="O42" s="29"/>
      <c r="P42" s="29"/>
      <c r="Q42" s="29"/>
      <c r="R42" s="29">
        <v>1260000</v>
      </c>
      <c r="S42" s="29"/>
      <c r="T42" s="29">
        <v>1260000</v>
      </c>
      <c r="U42" s="29"/>
      <c r="V42" s="29"/>
      <c r="W42" s="29"/>
    </row>
    <row r="43" spans="1:23" ht="31.35" customHeight="1">
      <c r="A43" s="83" t="s">
        <v>46</v>
      </c>
      <c r="B43" s="82" t="s">
        <v>206</v>
      </c>
      <c r="C43" s="13" t="s">
        <v>207</v>
      </c>
      <c r="D43" s="13" t="s">
        <v>85</v>
      </c>
      <c r="E43" s="13" t="s">
        <v>86</v>
      </c>
      <c r="F43" s="13" t="s">
        <v>210</v>
      </c>
      <c r="G43" s="13" t="s">
        <v>211</v>
      </c>
      <c r="H43" s="29">
        <v>120000</v>
      </c>
      <c r="I43" s="29"/>
      <c r="J43" s="29"/>
      <c r="K43" s="29"/>
      <c r="L43" s="29"/>
      <c r="M43" s="29"/>
      <c r="N43" s="29"/>
      <c r="O43" s="29"/>
      <c r="P43" s="29"/>
      <c r="Q43" s="29"/>
      <c r="R43" s="29">
        <v>120000</v>
      </c>
      <c r="S43" s="29"/>
      <c r="T43" s="29">
        <v>120000</v>
      </c>
      <c r="U43" s="29"/>
      <c r="V43" s="29"/>
      <c r="W43" s="29"/>
    </row>
    <row r="44" spans="1:23" ht="31.35" customHeight="1">
      <c r="A44" s="83" t="s">
        <v>46</v>
      </c>
      <c r="B44" s="82" t="s">
        <v>218</v>
      </c>
      <c r="C44" s="13" t="s">
        <v>219</v>
      </c>
      <c r="D44" s="13" t="s">
        <v>72</v>
      </c>
      <c r="E44" s="13" t="s">
        <v>73</v>
      </c>
      <c r="F44" s="13" t="s">
        <v>220</v>
      </c>
      <c r="G44" s="13" t="s">
        <v>221</v>
      </c>
      <c r="H44" s="29">
        <v>260000</v>
      </c>
      <c r="I44" s="29"/>
      <c r="J44" s="29"/>
      <c r="K44" s="29"/>
      <c r="L44" s="29"/>
      <c r="M44" s="29"/>
      <c r="N44" s="29"/>
      <c r="O44" s="29"/>
      <c r="P44" s="29"/>
      <c r="Q44" s="29"/>
      <c r="R44" s="29">
        <v>260000</v>
      </c>
      <c r="S44" s="29"/>
      <c r="T44" s="29">
        <v>260000</v>
      </c>
      <c r="U44" s="29"/>
      <c r="V44" s="29"/>
      <c r="W44" s="29"/>
    </row>
    <row r="45" spans="1:23" ht="31.35" customHeight="1">
      <c r="A45" s="83" t="s">
        <v>46</v>
      </c>
      <c r="B45" s="82" t="s">
        <v>222</v>
      </c>
      <c r="C45" s="13" t="s">
        <v>126</v>
      </c>
      <c r="D45" s="13" t="s">
        <v>72</v>
      </c>
      <c r="E45" s="13" t="s">
        <v>73</v>
      </c>
      <c r="F45" s="13" t="s">
        <v>223</v>
      </c>
      <c r="G45" s="13" t="s">
        <v>126</v>
      </c>
      <c r="H45" s="29">
        <v>50000</v>
      </c>
      <c r="I45" s="29"/>
      <c r="J45" s="29"/>
      <c r="K45" s="29"/>
      <c r="L45" s="29"/>
      <c r="M45" s="29"/>
      <c r="N45" s="29"/>
      <c r="O45" s="29"/>
      <c r="P45" s="29"/>
      <c r="Q45" s="29"/>
      <c r="R45" s="29">
        <v>50000</v>
      </c>
      <c r="S45" s="29"/>
      <c r="T45" s="29">
        <v>50000</v>
      </c>
      <c r="U45" s="29"/>
      <c r="V45" s="29"/>
      <c r="W45" s="29"/>
    </row>
    <row r="46" spans="1:23" ht="31.35" customHeight="1">
      <c r="A46" s="83" t="s">
        <v>46</v>
      </c>
      <c r="B46" s="82" t="s">
        <v>224</v>
      </c>
      <c r="C46" s="13" t="s">
        <v>225</v>
      </c>
      <c r="D46" s="13" t="s">
        <v>68</v>
      </c>
      <c r="E46" s="13" t="s">
        <v>69</v>
      </c>
      <c r="F46" s="13" t="s">
        <v>226</v>
      </c>
      <c r="G46" s="13" t="s">
        <v>227</v>
      </c>
      <c r="H46" s="29">
        <v>700000</v>
      </c>
      <c r="I46" s="29"/>
      <c r="J46" s="29"/>
      <c r="K46" s="29"/>
      <c r="L46" s="29"/>
      <c r="M46" s="29"/>
      <c r="N46" s="29"/>
      <c r="O46" s="29"/>
      <c r="P46" s="29"/>
      <c r="Q46" s="29"/>
      <c r="R46" s="29">
        <v>700000</v>
      </c>
      <c r="S46" s="29"/>
      <c r="T46" s="29">
        <v>700000</v>
      </c>
      <c r="U46" s="29"/>
      <c r="V46" s="29"/>
      <c r="W46" s="29"/>
    </row>
    <row r="47" spans="1:23" ht="18.75" customHeight="1">
      <c r="A47" s="184" t="s">
        <v>98</v>
      </c>
      <c r="B47" s="185"/>
      <c r="C47" s="185"/>
      <c r="D47" s="185"/>
      <c r="E47" s="185"/>
      <c r="F47" s="185"/>
      <c r="G47" s="186"/>
      <c r="H47" s="29">
        <v>23355432.68</v>
      </c>
      <c r="I47" s="29">
        <v>4170332.68</v>
      </c>
      <c r="J47" s="29">
        <v>1040108.17</v>
      </c>
      <c r="K47" s="29">
        <v>9900</v>
      </c>
      <c r="L47" s="29">
        <v>3120324.51</v>
      </c>
      <c r="M47" s="29"/>
      <c r="N47" s="29"/>
      <c r="O47" s="29"/>
      <c r="P47" s="29"/>
      <c r="Q47" s="29"/>
      <c r="R47" s="29">
        <v>19185100</v>
      </c>
      <c r="S47" s="29"/>
      <c r="T47" s="29">
        <v>19185100</v>
      </c>
      <c r="U47" s="29"/>
      <c r="V47" s="29"/>
      <c r="W47" s="29"/>
    </row>
  </sheetData>
  <mergeCells count="30">
    <mergeCell ref="U6:U7"/>
    <mergeCell ref="V6:V7"/>
    <mergeCell ref="W6:W7"/>
    <mergeCell ref="I6:I7"/>
    <mergeCell ref="O6:O7"/>
    <mergeCell ref="P6:P7"/>
    <mergeCell ref="R6:R7"/>
    <mergeCell ref="S6:S7"/>
    <mergeCell ref="T6:T7"/>
    <mergeCell ref="J6:J7"/>
    <mergeCell ref="K6:K7"/>
    <mergeCell ref="L6:L7"/>
    <mergeCell ref="M6:M7"/>
    <mergeCell ref="N6:N7"/>
    <mergeCell ref="D4:D7"/>
    <mergeCell ref="A47:G47"/>
    <mergeCell ref="A2:W2"/>
    <mergeCell ref="E4:E7"/>
    <mergeCell ref="A4:A7"/>
    <mergeCell ref="C4:C7"/>
    <mergeCell ref="A3:G3"/>
    <mergeCell ref="F4:F7"/>
    <mergeCell ref="G4:G7"/>
    <mergeCell ref="B4:B7"/>
    <mergeCell ref="N5:P5"/>
    <mergeCell ref="R5:W5"/>
    <mergeCell ref="Q5:Q7"/>
    <mergeCell ref="H4:W4"/>
    <mergeCell ref="H5:H7"/>
    <mergeCell ref="I5:M5"/>
  </mergeCells>
  <phoneticPr fontId="2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4656-4AA5-6F97-37B1-B0F2E371AD39}">
  <sheetPr>
    <outlinePr summaryRight="0"/>
  </sheetPr>
  <dimension ref="A1:W19"/>
  <sheetViews>
    <sheetView showZeros="0" workbookViewId="0"/>
  </sheetViews>
  <sheetFormatPr defaultColWidth="9.125" defaultRowHeight="14.25" customHeight="1"/>
  <cols>
    <col min="1" max="1" width="14.625" customWidth="1"/>
    <col min="2" max="2" width="21" customWidth="1"/>
    <col min="3" max="3" width="31.375" customWidth="1"/>
    <col min="4" max="4" width="23.87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spans="1:23" ht="13.5" customHeight="1">
      <c r="B1" s="31"/>
      <c r="E1" s="79"/>
      <c r="F1" s="79"/>
      <c r="G1" s="79"/>
      <c r="H1" s="79"/>
      <c r="K1" s="31"/>
      <c r="N1" s="31"/>
      <c r="O1" s="31"/>
      <c r="P1" s="31"/>
      <c r="U1" s="68"/>
      <c r="W1" s="47" t="s">
        <v>228</v>
      </c>
    </row>
    <row r="2" spans="1:23" ht="27.75" customHeight="1">
      <c r="A2" s="144" t="s">
        <v>229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13.5" customHeight="1">
      <c r="A3" s="180" t="str">
        <f t="shared" ref="A3:B3" si="0">"单位名称："&amp;"云南省康复辅具技术中心"</f>
        <v>单位名称：云南省康复辅具技术中心</v>
      </c>
      <c r="B3" s="196" t="str">
        <f t="shared" si="0"/>
        <v>单位名称：云南省康复辅具技术中心</v>
      </c>
      <c r="C3" s="197"/>
      <c r="D3" s="197"/>
      <c r="E3" s="197"/>
      <c r="F3" s="197"/>
      <c r="G3" s="197"/>
      <c r="H3" s="197"/>
      <c r="I3" s="197"/>
      <c r="J3" s="33"/>
      <c r="K3" s="33"/>
      <c r="L3" s="33"/>
      <c r="M3" s="33"/>
      <c r="N3" s="33"/>
      <c r="O3" s="33"/>
      <c r="P3" s="33"/>
      <c r="Q3" s="33"/>
      <c r="U3" s="68"/>
      <c r="W3" s="51" t="s">
        <v>122</v>
      </c>
    </row>
    <row r="4" spans="1:23" ht="21.75" customHeight="1">
      <c r="A4" s="187" t="s">
        <v>230</v>
      </c>
      <c r="B4" s="187" t="s">
        <v>132</v>
      </c>
      <c r="C4" s="187" t="s">
        <v>133</v>
      </c>
      <c r="D4" s="187" t="s">
        <v>231</v>
      </c>
      <c r="E4" s="161" t="s">
        <v>134</v>
      </c>
      <c r="F4" s="161" t="s">
        <v>135</v>
      </c>
      <c r="G4" s="161" t="s">
        <v>136</v>
      </c>
      <c r="H4" s="161" t="s">
        <v>137</v>
      </c>
      <c r="I4" s="163" t="s">
        <v>31</v>
      </c>
      <c r="J4" s="163" t="s">
        <v>232</v>
      </c>
      <c r="K4" s="163"/>
      <c r="L4" s="163"/>
      <c r="M4" s="163"/>
      <c r="N4" s="194" t="s">
        <v>139</v>
      </c>
      <c r="O4" s="194"/>
      <c r="P4" s="194"/>
      <c r="Q4" s="161" t="s">
        <v>37</v>
      </c>
      <c r="R4" s="125" t="s">
        <v>52</v>
      </c>
      <c r="S4" s="175"/>
      <c r="T4" s="175"/>
      <c r="U4" s="175"/>
      <c r="V4" s="175"/>
      <c r="W4" s="126"/>
    </row>
    <row r="5" spans="1:23" ht="21.75" customHeight="1">
      <c r="A5" s="188"/>
      <c r="B5" s="188"/>
      <c r="C5" s="188"/>
      <c r="D5" s="188"/>
      <c r="E5" s="183"/>
      <c r="F5" s="183"/>
      <c r="G5" s="183"/>
      <c r="H5" s="183"/>
      <c r="I5" s="163"/>
      <c r="J5" s="192" t="s">
        <v>34</v>
      </c>
      <c r="K5" s="192"/>
      <c r="L5" s="192" t="s">
        <v>35</v>
      </c>
      <c r="M5" s="192" t="s">
        <v>36</v>
      </c>
      <c r="N5" s="195" t="s">
        <v>34</v>
      </c>
      <c r="O5" s="195" t="s">
        <v>35</v>
      </c>
      <c r="P5" s="195" t="s">
        <v>36</v>
      </c>
      <c r="Q5" s="183"/>
      <c r="R5" s="161" t="s">
        <v>33</v>
      </c>
      <c r="S5" s="161" t="s">
        <v>44</v>
      </c>
      <c r="T5" s="161" t="s">
        <v>145</v>
      </c>
      <c r="U5" s="161" t="s">
        <v>40</v>
      </c>
      <c r="V5" s="161" t="s">
        <v>41</v>
      </c>
      <c r="W5" s="161" t="s">
        <v>42</v>
      </c>
    </row>
    <row r="6" spans="1:23" ht="40.5" customHeight="1">
      <c r="A6" s="189"/>
      <c r="B6" s="189"/>
      <c r="C6" s="189"/>
      <c r="D6" s="189"/>
      <c r="E6" s="167"/>
      <c r="F6" s="167"/>
      <c r="G6" s="167"/>
      <c r="H6" s="167"/>
      <c r="I6" s="163"/>
      <c r="J6" s="80" t="s">
        <v>33</v>
      </c>
      <c r="K6" s="80" t="s">
        <v>233</v>
      </c>
      <c r="L6" s="192"/>
      <c r="M6" s="192"/>
      <c r="N6" s="167"/>
      <c r="O6" s="167"/>
      <c r="P6" s="167"/>
      <c r="Q6" s="167"/>
      <c r="R6" s="167"/>
      <c r="S6" s="167"/>
      <c r="T6" s="167"/>
      <c r="U6" s="128"/>
      <c r="V6" s="167"/>
      <c r="W6" s="167"/>
    </row>
    <row r="7" spans="1:23" ht="15" customHeight="1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</row>
    <row r="8" spans="1:23" ht="32.85" customHeight="1">
      <c r="A8" s="13"/>
      <c r="B8" s="82"/>
      <c r="C8" s="13" t="s">
        <v>234</v>
      </c>
      <c r="D8" s="13"/>
      <c r="E8" s="13"/>
      <c r="F8" s="13"/>
      <c r="G8" s="13"/>
      <c r="H8" s="13"/>
      <c r="I8" s="85">
        <v>397600</v>
      </c>
      <c r="J8" s="85"/>
      <c r="K8" s="85"/>
      <c r="L8" s="85"/>
      <c r="M8" s="85"/>
      <c r="N8" s="85"/>
      <c r="O8" s="85">
        <v>397600</v>
      </c>
      <c r="P8" s="85"/>
      <c r="Q8" s="85"/>
      <c r="R8" s="85"/>
      <c r="S8" s="85"/>
      <c r="T8" s="85"/>
      <c r="U8" s="25"/>
      <c r="V8" s="85"/>
      <c r="W8" s="85"/>
    </row>
    <row r="9" spans="1:23" ht="32.85" customHeight="1">
      <c r="A9" s="13" t="s">
        <v>235</v>
      </c>
      <c r="B9" s="82" t="s">
        <v>236</v>
      </c>
      <c r="C9" s="13" t="s">
        <v>234</v>
      </c>
      <c r="D9" s="13" t="s">
        <v>46</v>
      </c>
      <c r="E9" s="13" t="s">
        <v>96</v>
      </c>
      <c r="F9" s="13" t="s">
        <v>97</v>
      </c>
      <c r="G9" s="13" t="s">
        <v>237</v>
      </c>
      <c r="H9" s="13" t="s">
        <v>238</v>
      </c>
      <c r="I9" s="85">
        <v>397600</v>
      </c>
      <c r="J9" s="85"/>
      <c r="K9" s="85"/>
      <c r="L9" s="85"/>
      <c r="M9" s="85"/>
      <c r="N9" s="85"/>
      <c r="O9" s="85">
        <v>397600</v>
      </c>
      <c r="P9" s="85"/>
      <c r="Q9" s="85"/>
      <c r="R9" s="85"/>
      <c r="S9" s="85"/>
      <c r="T9" s="85"/>
      <c r="U9" s="25"/>
      <c r="V9" s="85"/>
      <c r="W9" s="85"/>
    </row>
    <row r="10" spans="1:23" ht="32.85" customHeight="1">
      <c r="A10" s="13"/>
      <c r="B10" s="13"/>
      <c r="C10" s="13" t="s">
        <v>239</v>
      </c>
      <c r="D10" s="13"/>
      <c r="E10" s="13"/>
      <c r="F10" s="13"/>
      <c r="G10" s="13"/>
      <c r="H10" s="13"/>
      <c r="I10" s="85">
        <v>19500000</v>
      </c>
      <c r="J10" s="85"/>
      <c r="K10" s="85"/>
      <c r="L10" s="85"/>
      <c r="M10" s="85"/>
      <c r="N10" s="85"/>
      <c r="O10" s="85"/>
      <c r="P10" s="85"/>
      <c r="Q10" s="85"/>
      <c r="R10" s="85">
        <v>19500000</v>
      </c>
      <c r="S10" s="85"/>
      <c r="T10" s="85">
        <v>19500000</v>
      </c>
      <c r="U10" s="25"/>
      <c r="V10" s="85"/>
      <c r="W10" s="85"/>
    </row>
    <row r="11" spans="1:23" ht="32.85" customHeight="1">
      <c r="A11" s="13" t="s">
        <v>235</v>
      </c>
      <c r="B11" s="82" t="s">
        <v>240</v>
      </c>
      <c r="C11" s="13" t="s">
        <v>239</v>
      </c>
      <c r="D11" s="13" t="s">
        <v>46</v>
      </c>
      <c r="E11" s="13" t="s">
        <v>72</v>
      </c>
      <c r="F11" s="13" t="s">
        <v>73</v>
      </c>
      <c r="G11" s="13" t="s">
        <v>182</v>
      </c>
      <c r="H11" s="13" t="s">
        <v>183</v>
      </c>
      <c r="I11" s="85">
        <v>860000</v>
      </c>
      <c r="J11" s="85"/>
      <c r="K11" s="85"/>
      <c r="L11" s="85"/>
      <c r="M11" s="85"/>
      <c r="N11" s="85"/>
      <c r="O11" s="85"/>
      <c r="P11" s="85"/>
      <c r="Q11" s="85"/>
      <c r="R11" s="85">
        <v>860000</v>
      </c>
      <c r="S11" s="85"/>
      <c r="T11" s="85">
        <v>860000</v>
      </c>
      <c r="U11" s="25"/>
      <c r="V11" s="85"/>
      <c r="W11" s="85"/>
    </row>
    <row r="12" spans="1:23" ht="32.85" customHeight="1">
      <c r="A12" s="13" t="s">
        <v>235</v>
      </c>
      <c r="B12" s="82" t="s">
        <v>240</v>
      </c>
      <c r="C12" s="13" t="s">
        <v>239</v>
      </c>
      <c r="D12" s="13" t="s">
        <v>46</v>
      </c>
      <c r="E12" s="13" t="s">
        <v>72</v>
      </c>
      <c r="F12" s="13" t="s">
        <v>73</v>
      </c>
      <c r="G12" s="13" t="s">
        <v>241</v>
      </c>
      <c r="H12" s="13" t="s">
        <v>242</v>
      </c>
      <c r="I12" s="85">
        <v>18490100</v>
      </c>
      <c r="J12" s="85"/>
      <c r="K12" s="85"/>
      <c r="L12" s="85"/>
      <c r="M12" s="85"/>
      <c r="N12" s="85"/>
      <c r="O12" s="85"/>
      <c r="P12" s="85"/>
      <c r="Q12" s="85"/>
      <c r="R12" s="85">
        <v>18490100</v>
      </c>
      <c r="S12" s="85"/>
      <c r="T12" s="85">
        <v>18490100</v>
      </c>
      <c r="U12" s="25"/>
      <c r="V12" s="85"/>
      <c r="W12" s="85"/>
    </row>
    <row r="13" spans="1:23" ht="32.85" customHeight="1">
      <c r="A13" s="13" t="s">
        <v>235</v>
      </c>
      <c r="B13" s="82" t="s">
        <v>240</v>
      </c>
      <c r="C13" s="13" t="s">
        <v>239</v>
      </c>
      <c r="D13" s="13" t="s">
        <v>46</v>
      </c>
      <c r="E13" s="13" t="s">
        <v>72</v>
      </c>
      <c r="F13" s="13" t="s">
        <v>73</v>
      </c>
      <c r="G13" s="13" t="s">
        <v>192</v>
      </c>
      <c r="H13" s="13" t="s">
        <v>193</v>
      </c>
      <c r="I13" s="85">
        <v>50000</v>
      </c>
      <c r="J13" s="85"/>
      <c r="K13" s="85"/>
      <c r="L13" s="85"/>
      <c r="M13" s="85"/>
      <c r="N13" s="85"/>
      <c r="O13" s="85"/>
      <c r="P13" s="85"/>
      <c r="Q13" s="85"/>
      <c r="R13" s="85">
        <v>50000</v>
      </c>
      <c r="S13" s="85"/>
      <c r="T13" s="85">
        <v>50000</v>
      </c>
      <c r="U13" s="25"/>
      <c r="V13" s="85"/>
      <c r="W13" s="85"/>
    </row>
    <row r="14" spans="1:23" ht="32.85" customHeight="1">
      <c r="A14" s="13" t="s">
        <v>235</v>
      </c>
      <c r="B14" s="82" t="s">
        <v>240</v>
      </c>
      <c r="C14" s="13" t="s">
        <v>239</v>
      </c>
      <c r="D14" s="13" t="s">
        <v>46</v>
      </c>
      <c r="E14" s="13" t="s">
        <v>72</v>
      </c>
      <c r="F14" s="13" t="s">
        <v>73</v>
      </c>
      <c r="G14" s="13" t="s">
        <v>194</v>
      </c>
      <c r="H14" s="13" t="s">
        <v>195</v>
      </c>
      <c r="I14" s="85">
        <v>99900</v>
      </c>
      <c r="J14" s="85"/>
      <c r="K14" s="85"/>
      <c r="L14" s="85"/>
      <c r="M14" s="85"/>
      <c r="N14" s="85"/>
      <c r="O14" s="85"/>
      <c r="P14" s="85"/>
      <c r="Q14" s="85"/>
      <c r="R14" s="85">
        <v>99900</v>
      </c>
      <c r="S14" s="85"/>
      <c r="T14" s="85">
        <v>99900</v>
      </c>
      <c r="U14" s="25"/>
      <c r="V14" s="85"/>
      <c r="W14" s="85"/>
    </row>
    <row r="15" spans="1:23" ht="32.85" customHeight="1">
      <c r="A15" s="13"/>
      <c r="B15" s="13"/>
      <c r="C15" s="13" t="s">
        <v>243</v>
      </c>
      <c r="D15" s="13"/>
      <c r="E15" s="13"/>
      <c r="F15" s="13"/>
      <c r="G15" s="13"/>
      <c r="H15" s="13"/>
      <c r="I15" s="85">
        <v>1180000</v>
      </c>
      <c r="J15" s="85"/>
      <c r="K15" s="85"/>
      <c r="L15" s="85"/>
      <c r="M15" s="85"/>
      <c r="N15" s="85"/>
      <c r="O15" s="85"/>
      <c r="P15" s="85"/>
      <c r="Q15" s="85"/>
      <c r="R15" s="85">
        <v>1180000</v>
      </c>
      <c r="S15" s="85"/>
      <c r="T15" s="85">
        <v>1180000</v>
      </c>
      <c r="U15" s="25"/>
      <c r="V15" s="85"/>
      <c r="W15" s="85"/>
    </row>
    <row r="16" spans="1:23" ht="32.85" customHeight="1">
      <c r="A16" s="13" t="s">
        <v>244</v>
      </c>
      <c r="B16" s="82" t="s">
        <v>245</v>
      </c>
      <c r="C16" s="13" t="s">
        <v>243</v>
      </c>
      <c r="D16" s="13" t="s">
        <v>46</v>
      </c>
      <c r="E16" s="13" t="s">
        <v>72</v>
      </c>
      <c r="F16" s="13" t="s">
        <v>73</v>
      </c>
      <c r="G16" s="13" t="s">
        <v>163</v>
      </c>
      <c r="H16" s="13" t="s">
        <v>162</v>
      </c>
      <c r="I16" s="85">
        <v>1180000</v>
      </c>
      <c r="J16" s="85"/>
      <c r="K16" s="85"/>
      <c r="L16" s="85"/>
      <c r="M16" s="85"/>
      <c r="N16" s="85"/>
      <c r="O16" s="85"/>
      <c r="P16" s="85"/>
      <c r="Q16" s="85"/>
      <c r="R16" s="85">
        <v>1180000</v>
      </c>
      <c r="S16" s="85"/>
      <c r="T16" s="85">
        <v>1180000</v>
      </c>
      <c r="U16" s="25"/>
      <c r="V16" s="85"/>
      <c r="W16" s="85"/>
    </row>
    <row r="17" spans="1:23" ht="32.85" customHeight="1">
      <c r="A17" s="13"/>
      <c r="B17" s="13"/>
      <c r="C17" s="13" t="s">
        <v>246</v>
      </c>
      <c r="D17" s="13"/>
      <c r="E17" s="13"/>
      <c r="F17" s="13"/>
      <c r="G17" s="13"/>
      <c r="H17" s="13"/>
      <c r="I17" s="85">
        <v>100000</v>
      </c>
      <c r="J17" s="85"/>
      <c r="K17" s="85"/>
      <c r="L17" s="85"/>
      <c r="M17" s="85"/>
      <c r="N17" s="85"/>
      <c r="O17" s="85"/>
      <c r="P17" s="85"/>
      <c r="Q17" s="85"/>
      <c r="R17" s="85">
        <v>100000</v>
      </c>
      <c r="S17" s="85"/>
      <c r="T17" s="85">
        <v>100000</v>
      </c>
      <c r="U17" s="25"/>
      <c r="V17" s="85"/>
      <c r="W17" s="85"/>
    </row>
    <row r="18" spans="1:23" ht="32.85" customHeight="1">
      <c r="A18" s="13" t="s">
        <v>247</v>
      </c>
      <c r="B18" s="82" t="s">
        <v>248</v>
      </c>
      <c r="C18" s="13" t="s">
        <v>246</v>
      </c>
      <c r="D18" s="13" t="s">
        <v>46</v>
      </c>
      <c r="E18" s="13" t="s">
        <v>72</v>
      </c>
      <c r="F18" s="13" t="s">
        <v>73</v>
      </c>
      <c r="G18" s="13" t="s">
        <v>249</v>
      </c>
      <c r="H18" s="13" t="s">
        <v>250</v>
      </c>
      <c r="I18" s="85">
        <v>100000</v>
      </c>
      <c r="J18" s="85"/>
      <c r="K18" s="85"/>
      <c r="L18" s="85"/>
      <c r="M18" s="85"/>
      <c r="N18" s="85"/>
      <c r="O18" s="85"/>
      <c r="P18" s="85"/>
      <c r="Q18" s="85"/>
      <c r="R18" s="85">
        <v>100000</v>
      </c>
      <c r="S18" s="85"/>
      <c r="T18" s="85">
        <v>100000</v>
      </c>
      <c r="U18" s="25"/>
      <c r="V18" s="85"/>
      <c r="W18" s="85"/>
    </row>
    <row r="19" spans="1:23" ht="18.75" customHeight="1">
      <c r="A19" s="184" t="s">
        <v>98</v>
      </c>
      <c r="B19" s="185"/>
      <c r="C19" s="185"/>
      <c r="D19" s="185"/>
      <c r="E19" s="185"/>
      <c r="F19" s="185"/>
      <c r="G19" s="185"/>
      <c r="H19" s="186"/>
      <c r="I19" s="85">
        <v>21177600</v>
      </c>
      <c r="J19" s="85"/>
      <c r="K19" s="85"/>
      <c r="L19" s="85"/>
      <c r="M19" s="85"/>
      <c r="N19" s="85"/>
      <c r="O19" s="85">
        <v>397600</v>
      </c>
      <c r="P19" s="85"/>
      <c r="Q19" s="85"/>
      <c r="R19" s="85">
        <v>20780000</v>
      </c>
      <c r="S19" s="85"/>
      <c r="T19" s="85">
        <v>20780000</v>
      </c>
      <c r="U19" s="25"/>
      <c r="V19" s="85"/>
      <c r="W19" s="85"/>
    </row>
  </sheetData>
  <mergeCells count="28">
    <mergeCell ref="B4:B6"/>
    <mergeCell ref="J5:K5"/>
    <mergeCell ref="A3:I3"/>
    <mergeCell ref="A19:H19"/>
    <mergeCell ref="U5:U6"/>
    <mergeCell ref="R4:W4"/>
    <mergeCell ref="R5:R6"/>
    <mergeCell ref="S5:S6"/>
    <mergeCell ref="T5:T6"/>
    <mergeCell ref="V5:V6"/>
    <mergeCell ref="W5:W6"/>
    <mergeCell ref="P5:P6"/>
    <mergeCell ref="A2:W2"/>
    <mergeCell ref="F4:F6"/>
    <mergeCell ref="A4:A6"/>
    <mergeCell ref="C4:C6"/>
    <mergeCell ref="M5:M6"/>
    <mergeCell ref="J4:M4"/>
    <mergeCell ref="D4:D6"/>
    <mergeCell ref="G4:G6"/>
    <mergeCell ref="H4:H6"/>
    <mergeCell ref="I4:I6"/>
    <mergeCell ref="L5:L6"/>
    <mergeCell ref="N4:P4"/>
    <mergeCell ref="N5:N6"/>
    <mergeCell ref="O5:O6"/>
    <mergeCell ref="E4:E6"/>
    <mergeCell ref="Q4:Q6"/>
  </mergeCells>
  <phoneticPr fontId="2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110C2-CEE3-B833-3CFC-5EA2FB7C3D65}">
  <sheetPr>
    <outlinePr summaryRight="0"/>
  </sheetPr>
  <dimension ref="A1:J19"/>
  <sheetViews>
    <sheetView showZeros="0" tabSelected="1" workbookViewId="0">
      <selection activeCell="B10" sqref="B10:B13"/>
    </sheetView>
  </sheetViews>
  <sheetFormatPr defaultColWidth="9.125" defaultRowHeight="12" customHeight="1"/>
  <cols>
    <col min="1" max="1" width="19.375" customWidth="1"/>
    <col min="2" max="2" width="53.375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9" customWidth="1"/>
  </cols>
  <sheetData>
    <row r="1" spans="1:10" ht="12" customHeight="1">
      <c r="J1" s="86" t="s">
        <v>251</v>
      </c>
    </row>
    <row r="2" spans="1:10" ht="28.5" customHeight="1">
      <c r="A2" s="123" t="s">
        <v>252</v>
      </c>
      <c r="B2" s="144"/>
      <c r="C2" s="144"/>
      <c r="D2" s="144"/>
      <c r="E2" s="144"/>
      <c r="F2" s="145"/>
      <c r="G2" s="144"/>
      <c r="H2" s="145"/>
      <c r="I2" s="145"/>
      <c r="J2" s="144"/>
    </row>
    <row r="3" spans="1:10" ht="15" customHeight="1">
      <c r="A3" s="180" t="str">
        <f>"单位名称："&amp;"云南省康复辅具技术中心"</f>
        <v>单位名称：云南省康复辅具技术中心</v>
      </c>
      <c r="B3" s="141"/>
      <c r="C3" s="141"/>
      <c r="D3" s="141"/>
      <c r="E3" s="141"/>
      <c r="F3" s="141"/>
      <c r="G3" s="141"/>
      <c r="H3" s="141"/>
    </row>
    <row r="4" spans="1:10" ht="29.25" customHeight="1">
      <c r="A4" s="87" t="s">
        <v>253</v>
      </c>
      <c r="B4" s="87" t="s">
        <v>254</v>
      </c>
      <c r="C4" s="87" t="s">
        <v>255</v>
      </c>
      <c r="D4" s="87" t="s">
        <v>256</v>
      </c>
      <c r="E4" s="87" t="s">
        <v>257</v>
      </c>
      <c r="F4" s="56" t="s">
        <v>258</v>
      </c>
      <c r="G4" s="87" t="s">
        <v>259</v>
      </c>
      <c r="H4" s="56" t="s">
        <v>260</v>
      </c>
      <c r="I4" s="56" t="s">
        <v>261</v>
      </c>
      <c r="J4" s="87" t="s">
        <v>262</v>
      </c>
    </row>
    <row r="5" spans="1:10" ht="14.25" customHeight="1">
      <c r="A5" s="80">
        <v>1</v>
      </c>
      <c r="B5" s="87">
        <v>2</v>
      </c>
      <c r="C5" s="87">
        <v>3</v>
      </c>
      <c r="D5" s="87">
        <v>4</v>
      </c>
      <c r="E5" s="87">
        <v>5</v>
      </c>
      <c r="F5" s="56">
        <v>6</v>
      </c>
      <c r="G5" s="87">
        <v>7</v>
      </c>
      <c r="H5" s="56">
        <v>8</v>
      </c>
      <c r="I5" s="56">
        <v>9</v>
      </c>
      <c r="J5" s="87">
        <v>10</v>
      </c>
    </row>
    <row r="6" spans="1:10" ht="30.75" customHeight="1">
      <c r="A6" s="88" t="s">
        <v>46</v>
      </c>
      <c r="B6" s="89"/>
      <c r="C6" s="89"/>
      <c r="D6" s="89"/>
      <c r="E6" s="90"/>
      <c r="F6" s="91"/>
      <c r="G6" s="90"/>
      <c r="H6" s="91"/>
      <c r="I6" s="91"/>
      <c r="J6" s="90"/>
    </row>
    <row r="7" spans="1:10" ht="43.5" customHeight="1">
      <c r="A7" s="198" t="s">
        <v>243</v>
      </c>
      <c r="B7" s="200" t="s">
        <v>263</v>
      </c>
      <c r="C7" s="92" t="s">
        <v>264</v>
      </c>
      <c r="D7" s="92" t="s">
        <v>265</v>
      </c>
      <c r="E7" s="93" t="s">
        <v>266</v>
      </c>
      <c r="F7" s="92" t="s">
        <v>267</v>
      </c>
      <c r="G7" s="93" t="s">
        <v>268</v>
      </c>
      <c r="H7" s="92" t="s">
        <v>269</v>
      </c>
      <c r="I7" s="92" t="s">
        <v>270</v>
      </c>
      <c r="J7" s="122" t="s">
        <v>271</v>
      </c>
    </row>
    <row r="8" spans="1:10" ht="33.75" customHeight="1">
      <c r="A8" s="198" t="s">
        <v>243</v>
      </c>
      <c r="B8" s="200" t="s">
        <v>263</v>
      </c>
      <c r="C8" s="92" t="s">
        <v>272</v>
      </c>
      <c r="D8" s="92" t="s">
        <v>273</v>
      </c>
      <c r="E8" s="93" t="s">
        <v>274</v>
      </c>
      <c r="F8" s="92" t="s">
        <v>267</v>
      </c>
      <c r="G8" s="93" t="s">
        <v>275</v>
      </c>
      <c r="H8" s="92" t="s">
        <v>269</v>
      </c>
      <c r="I8" s="92" t="s">
        <v>270</v>
      </c>
      <c r="J8" s="93" t="s">
        <v>274</v>
      </c>
    </row>
    <row r="9" spans="1:10" ht="33.75" customHeight="1">
      <c r="A9" s="198" t="s">
        <v>243</v>
      </c>
      <c r="B9" s="200" t="s">
        <v>263</v>
      </c>
      <c r="C9" s="92" t="s">
        <v>276</v>
      </c>
      <c r="D9" s="92" t="s">
        <v>277</v>
      </c>
      <c r="E9" s="93" t="s">
        <v>278</v>
      </c>
      <c r="F9" s="92" t="s">
        <v>267</v>
      </c>
      <c r="G9" s="93" t="s">
        <v>279</v>
      </c>
      <c r="H9" s="92" t="s">
        <v>280</v>
      </c>
      <c r="I9" s="92" t="s">
        <v>270</v>
      </c>
      <c r="J9" s="93" t="s">
        <v>281</v>
      </c>
    </row>
    <row r="10" spans="1:10" ht="33.75" customHeight="1">
      <c r="A10" s="198" t="s">
        <v>246</v>
      </c>
      <c r="B10" s="199" t="s">
        <v>282</v>
      </c>
      <c r="C10" s="92" t="s">
        <v>264</v>
      </c>
      <c r="D10" s="92" t="s">
        <v>283</v>
      </c>
      <c r="E10" s="93" t="s">
        <v>283</v>
      </c>
      <c r="F10" s="92" t="s">
        <v>284</v>
      </c>
      <c r="G10" s="93" t="s">
        <v>285</v>
      </c>
      <c r="H10" s="92" t="s">
        <v>286</v>
      </c>
      <c r="I10" s="92" t="s">
        <v>270</v>
      </c>
      <c r="J10" s="93" t="s">
        <v>287</v>
      </c>
    </row>
    <row r="11" spans="1:10" ht="33.75" customHeight="1">
      <c r="A11" s="198" t="s">
        <v>246</v>
      </c>
      <c r="B11" s="199" t="s">
        <v>282</v>
      </c>
      <c r="C11" s="92" t="s">
        <v>264</v>
      </c>
      <c r="D11" s="92" t="s">
        <v>288</v>
      </c>
      <c r="E11" s="93" t="s">
        <v>289</v>
      </c>
      <c r="F11" s="92" t="s">
        <v>284</v>
      </c>
      <c r="G11" s="93" t="s">
        <v>285</v>
      </c>
      <c r="H11" s="92" t="s">
        <v>286</v>
      </c>
      <c r="I11" s="92" t="s">
        <v>270</v>
      </c>
      <c r="J11" s="93" t="s">
        <v>290</v>
      </c>
    </row>
    <row r="12" spans="1:10" ht="33.75" customHeight="1">
      <c r="A12" s="198" t="s">
        <v>246</v>
      </c>
      <c r="B12" s="199" t="s">
        <v>282</v>
      </c>
      <c r="C12" s="92" t="s">
        <v>272</v>
      </c>
      <c r="D12" s="92" t="s">
        <v>273</v>
      </c>
      <c r="E12" s="93" t="s">
        <v>273</v>
      </c>
      <c r="F12" s="92" t="s">
        <v>284</v>
      </c>
      <c r="G12" s="93" t="s">
        <v>291</v>
      </c>
      <c r="H12" s="92" t="s">
        <v>280</v>
      </c>
      <c r="I12" s="92" t="s">
        <v>270</v>
      </c>
      <c r="J12" s="93" t="s">
        <v>292</v>
      </c>
    </row>
    <row r="13" spans="1:10" ht="47.25" customHeight="1">
      <c r="A13" s="198" t="s">
        <v>246</v>
      </c>
      <c r="B13" s="199" t="s">
        <v>282</v>
      </c>
      <c r="C13" s="92" t="s">
        <v>276</v>
      </c>
      <c r="D13" s="92" t="s">
        <v>277</v>
      </c>
      <c r="E13" s="93" t="s">
        <v>277</v>
      </c>
      <c r="F13" s="92" t="s">
        <v>284</v>
      </c>
      <c r="G13" s="93" t="s">
        <v>291</v>
      </c>
      <c r="H13" s="92" t="s">
        <v>286</v>
      </c>
      <c r="I13" s="92" t="s">
        <v>270</v>
      </c>
      <c r="J13" s="93" t="s">
        <v>293</v>
      </c>
    </row>
    <row r="14" spans="1:10" ht="33.75" customHeight="1">
      <c r="A14" s="198" t="s">
        <v>239</v>
      </c>
      <c r="B14" s="199" t="s">
        <v>294</v>
      </c>
      <c r="C14" s="92" t="s">
        <v>264</v>
      </c>
      <c r="D14" s="92" t="s">
        <v>265</v>
      </c>
      <c r="E14" s="93" t="s">
        <v>295</v>
      </c>
      <c r="F14" s="92" t="s">
        <v>284</v>
      </c>
      <c r="G14" s="93" t="s">
        <v>296</v>
      </c>
      <c r="H14" s="92" t="s">
        <v>286</v>
      </c>
      <c r="I14" s="92" t="s">
        <v>270</v>
      </c>
      <c r="J14" s="93" t="s">
        <v>297</v>
      </c>
    </row>
    <row r="15" spans="1:10" ht="33.75" customHeight="1">
      <c r="A15" s="198" t="s">
        <v>239</v>
      </c>
      <c r="B15" s="199" t="s">
        <v>294</v>
      </c>
      <c r="C15" s="92" t="s">
        <v>264</v>
      </c>
      <c r="D15" s="92" t="s">
        <v>283</v>
      </c>
      <c r="E15" s="93" t="s">
        <v>298</v>
      </c>
      <c r="F15" s="92" t="s">
        <v>284</v>
      </c>
      <c r="G15" s="93" t="s">
        <v>299</v>
      </c>
      <c r="H15" s="92" t="s">
        <v>280</v>
      </c>
      <c r="I15" s="92" t="s">
        <v>300</v>
      </c>
      <c r="J15" s="93" t="s">
        <v>301</v>
      </c>
    </row>
    <row r="16" spans="1:10" ht="33.75" customHeight="1">
      <c r="A16" s="198" t="s">
        <v>239</v>
      </c>
      <c r="B16" s="199" t="s">
        <v>294</v>
      </c>
      <c r="C16" s="92" t="s">
        <v>264</v>
      </c>
      <c r="D16" s="92" t="s">
        <v>302</v>
      </c>
      <c r="E16" s="93" t="s">
        <v>303</v>
      </c>
      <c r="F16" s="92" t="s">
        <v>304</v>
      </c>
      <c r="G16" s="93" t="s">
        <v>305</v>
      </c>
      <c r="H16" s="92" t="s">
        <v>306</v>
      </c>
      <c r="I16" s="92" t="s">
        <v>300</v>
      </c>
      <c r="J16" s="93" t="s">
        <v>307</v>
      </c>
    </row>
    <row r="17" spans="1:10" ht="33.75" customHeight="1">
      <c r="A17" s="198" t="s">
        <v>239</v>
      </c>
      <c r="B17" s="199" t="s">
        <v>294</v>
      </c>
      <c r="C17" s="92" t="s">
        <v>264</v>
      </c>
      <c r="D17" s="92" t="s">
        <v>288</v>
      </c>
      <c r="E17" s="93" t="s">
        <v>308</v>
      </c>
      <c r="F17" s="92" t="s">
        <v>304</v>
      </c>
      <c r="G17" s="93" t="s">
        <v>309</v>
      </c>
      <c r="H17" s="92" t="s">
        <v>310</v>
      </c>
      <c r="I17" s="92" t="s">
        <v>270</v>
      </c>
      <c r="J17" s="93" t="s">
        <v>311</v>
      </c>
    </row>
    <row r="18" spans="1:10" ht="33.75" customHeight="1">
      <c r="A18" s="198" t="s">
        <v>239</v>
      </c>
      <c r="B18" s="199" t="s">
        <v>294</v>
      </c>
      <c r="C18" s="92" t="s">
        <v>272</v>
      </c>
      <c r="D18" s="92" t="s">
        <v>273</v>
      </c>
      <c r="E18" s="93" t="s">
        <v>312</v>
      </c>
      <c r="F18" s="92" t="s">
        <v>284</v>
      </c>
      <c r="G18" s="93" t="s">
        <v>313</v>
      </c>
      <c r="H18" s="92" t="s">
        <v>314</v>
      </c>
      <c r="I18" s="92" t="s">
        <v>270</v>
      </c>
      <c r="J18" s="93" t="s">
        <v>315</v>
      </c>
    </row>
    <row r="19" spans="1:10" ht="33.75" customHeight="1">
      <c r="A19" s="198" t="s">
        <v>239</v>
      </c>
      <c r="B19" s="199" t="s">
        <v>294</v>
      </c>
      <c r="C19" s="92" t="s">
        <v>276</v>
      </c>
      <c r="D19" s="92" t="s">
        <v>277</v>
      </c>
      <c r="E19" s="93" t="s">
        <v>276</v>
      </c>
      <c r="F19" s="92" t="s">
        <v>284</v>
      </c>
      <c r="G19" s="93" t="s">
        <v>291</v>
      </c>
      <c r="H19" s="92" t="s">
        <v>286</v>
      </c>
      <c r="I19" s="92" t="s">
        <v>270</v>
      </c>
      <c r="J19" s="93" t="s">
        <v>316</v>
      </c>
    </row>
  </sheetData>
  <mergeCells count="8">
    <mergeCell ref="A14:A19"/>
    <mergeCell ref="B14:B19"/>
    <mergeCell ref="A2:J2"/>
    <mergeCell ref="A3:H3"/>
    <mergeCell ref="A7:A9"/>
    <mergeCell ref="B7:B9"/>
    <mergeCell ref="A10:A13"/>
    <mergeCell ref="B10:B13"/>
  </mergeCells>
  <phoneticPr fontId="2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5ABEE-F36D-26E5-0F38-E2F21860A615}">
  <sheetPr>
    <outlinePr summaryRight="0"/>
  </sheetPr>
  <dimension ref="A1:F10"/>
  <sheetViews>
    <sheetView showZeros="0" workbookViewId="0"/>
  </sheetViews>
  <sheetFormatPr defaultColWidth="9.125" defaultRowHeight="14.25" customHeight="1"/>
  <cols>
    <col min="1" max="1" width="29" customWidth="1"/>
    <col min="2" max="2" width="28.625" customWidth="1"/>
    <col min="3" max="3" width="31.625" customWidth="1"/>
    <col min="4" max="6" width="33.5" customWidth="1"/>
  </cols>
  <sheetData>
    <row r="1" spans="1:6" ht="15.75" customHeight="1">
      <c r="B1" s="31"/>
      <c r="F1" s="47" t="s">
        <v>317</v>
      </c>
    </row>
    <row r="2" spans="1:6" ht="28.5" customHeight="1">
      <c r="A2" s="144" t="s">
        <v>318</v>
      </c>
      <c r="B2" s="144"/>
      <c r="C2" s="144"/>
      <c r="D2" s="144"/>
      <c r="E2" s="144"/>
      <c r="F2" s="144"/>
    </row>
    <row r="3" spans="1:6" ht="15" customHeight="1">
      <c r="A3" s="48" t="str">
        <f>"单位名称："&amp;"云南省康复辅具技术中心"</f>
        <v>单位名称：云南省康复辅具技术中心</v>
      </c>
      <c r="B3" s="49"/>
      <c r="C3" s="49"/>
      <c r="D3" s="50"/>
      <c r="E3" s="50"/>
      <c r="F3" s="51" t="s">
        <v>2</v>
      </c>
    </row>
    <row r="4" spans="1:6" ht="18.75" customHeight="1">
      <c r="A4" s="161" t="s">
        <v>131</v>
      </c>
      <c r="B4" s="161" t="s">
        <v>49</v>
      </c>
      <c r="C4" s="161" t="s">
        <v>50</v>
      </c>
      <c r="D4" s="127" t="s">
        <v>319</v>
      </c>
      <c r="E4" s="163"/>
      <c r="F4" s="163"/>
    </row>
    <row r="5" spans="1:6" ht="30" customHeight="1">
      <c r="A5" s="128"/>
      <c r="B5" s="128"/>
      <c r="C5" s="128"/>
      <c r="D5" s="5" t="s">
        <v>31</v>
      </c>
      <c r="E5" s="53" t="s">
        <v>58</v>
      </c>
      <c r="F5" s="53" t="s">
        <v>59</v>
      </c>
    </row>
    <row r="6" spans="1:6" ht="16.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</row>
    <row r="7" spans="1:6" ht="20.25" customHeight="1">
      <c r="A7" s="41" t="s">
        <v>46</v>
      </c>
      <c r="B7" s="41" t="s">
        <v>93</v>
      </c>
      <c r="C7" s="41" t="s">
        <v>57</v>
      </c>
      <c r="D7" s="29">
        <v>397600</v>
      </c>
      <c r="E7" s="29"/>
      <c r="F7" s="29">
        <v>397600</v>
      </c>
    </row>
    <row r="8" spans="1:6" ht="20.25" customHeight="1">
      <c r="A8" s="41" t="s">
        <v>46</v>
      </c>
      <c r="B8" s="57" t="s">
        <v>94</v>
      </c>
      <c r="C8" s="57" t="s">
        <v>95</v>
      </c>
      <c r="D8" s="29">
        <v>397600</v>
      </c>
      <c r="E8" s="29"/>
      <c r="F8" s="29">
        <v>397600</v>
      </c>
    </row>
    <row r="9" spans="1:6" ht="20.25" customHeight="1">
      <c r="A9" s="41" t="s">
        <v>46</v>
      </c>
      <c r="B9" s="58" t="s">
        <v>96</v>
      </c>
      <c r="C9" s="58" t="s">
        <v>97</v>
      </c>
      <c r="D9" s="29">
        <v>397600</v>
      </c>
      <c r="E9" s="29"/>
      <c r="F9" s="29">
        <v>397600</v>
      </c>
    </row>
    <row r="10" spans="1:6" ht="17.25" customHeight="1">
      <c r="A10" s="157" t="s">
        <v>98</v>
      </c>
      <c r="B10" s="158"/>
      <c r="C10" s="158" t="s">
        <v>98</v>
      </c>
      <c r="D10" s="29">
        <v>397600</v>
      </c>
      <c r="E10" s="29"/>
      <c r="F10" s="29">
        <v>397600</v>
      </c>
    </row>
  </sheetData>
  <mergeCells count="6">
    <mergeCell ref="A2:F2"/>
    <mergeCell ref="A10:C10"/>
    <mergeCell ref="A4:A5"/>
    <mergeCell ref="C4:C5"/>
    <mergeCell ref="B4:B5"/>
    <mergeCell ref="D4:F4"/>
  </mergeCells>
  <phoneticPr fontId="2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DE609-F74D-F3DB-19CE-499957FDBF6F}">
  <sheetPr>
    <outlinePr summaryRight="0"/>
  </sheetPr>
  <dimension ref="A1:Q24"/>
  <sheetViews>
    <sheetView showZeros="0" workbookViewId="0"/>
  </sheetViews>
  <sheetFormatPr defaultColWidth="9.125" defaultRowHeight="14.25" customHeight="1"/>
  <cols>
    <col min="1" max="1" width="39.125" customWidth="1"/>
    <col min="2" max="2" width="21.75" customWidth="1"/>
    <col min="3" max="3" width="35.25" customWidth="1"/>
    <col min="4" max="4" width="7.75" customWidth="1"/>
    <col min="5" max="5" width="10.25" customWidth="1"/>
    <col min="6" max="11" width="14.75" customWidth="1"/>
    <col min="12" max="16" width="12.625" customWidth="1"/>
    <col min="17" max="17" width="10.375" customWidth="1"/>
  </cols>
  <sheetData>
    <row r="1" spans="1:17" ht="13.5" customHeight="1">
      <c r="O1" s="86"/>
      <c r="P1" s="86"/>
      <c r="Q1" s="3" t="s">
        <v>320</v>
      </c>
    </row>
    <row r="2" spans="1:17" ht="27.75" customHeight="1">
      <c r="A2" s="206" t="s">
        <v>321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  <c r="L2" s="144"/>
      <c r="M2" s="144"/>
      <c r="N2" s="144"/>
      <c r="O2" s="145"/>
      <c r="P2" s="145"/>
      <c r="Q2" s="144"/>
    </row>
    <row r="3" spans="1:17" ht="18.75" customHeight="1">
      <c r="A3" s="129" t="str">
        <f>"单位名称："&amp;"云南省康复辅具技术中心"</f>
        <v>单位名称：云南省康复辅具技术中心</v>
      </c>
      <c r="B3" s="150"/>
      <c r="C3" s="150"/>
      <c r="D3" s="150"/>
      <c r="E3" s="150"/>
      <c r="F3" s="150"/>
      <c r="G3" s="33"/>
      <c r="H3" s="33"/>
      <c r="I3" s="33"/>
      <c r="J3" s="33"/>
      <c r="O3" s="94"/>
      <c r="P3" s="94"/>
      <c r="Q3" s="1" t="s">
        <v>122</v>
      </c>
    </row>
    <row r="4" spans="1:17" ht="15.75" customHeight="1">
      <c r="A4" s="161" t="s">
        <v>322</v>
      </c>
      <c r="B4" s="207" t="s">
        <v>323</v>
      </c>
      <c r="C4" s="207" t="s">
        <v>324</v>
      </c>
      <c r="D4" s="207" t="s">
        <v>325</v>
      </c>
      <c r="E4" s="207" t="s">
        <v>326</v>
      </c>
      <c r="F4" s="207" t="s">
        <v>327</v>
      </c>
      <c r="G4" s="159" t="s">
        <v>138</v>
      </c>
      <c r="H4" s="159"/>
      <c r="I4" s="159"/>
      <c r="J4" s="159"/>
      <c r="K4" s="208"/>
      <c r="L4" s="159"/>
      <c r="M4" s="159"/>
      <c r="N4" s="159"/>
      <c r="O4" s="209"/>
      <c r="P4" s="208"/>
      <c r="Q4" s="160"/>
    </row>
    <row r="5" spans="1:17" ht="17.25" customHeight="1">
      <c r="A5" s="183"/>
      <c r="B5" s="204"/>
      <c r="C5" s="204"/>
      <c r="D5" s="204"/>
      <c r="E5" s="204"/>
      <c r="F5" s="204"/>
      <c r="G5" s="204" t="s">
        <v>31</v>
      </c>
      <c r="H5" s="204" t="s">
        <v>34</v>
      </c>
      <c r="I5" s="204" t="s">
        <v>328</v>
      </c>
      <c r="J5" s="204" t="s">
        <v>329</v>
      </c>
      <c r="K5" s="210" t="s">
        <v>330</v>
      </c>
      <c r="L5" s="212" t="s">
        <v>331</v>
      </c>
      <c r="M5" s="212"/>
      <c r="N5" s="212"/>
      <c r="O5" s="213"/>
      <c r="P5" s="214"/>
      <c r="Q5" s="205"/>
    </row>
    <row r="6" spans="1:17" ht="54" customHeight="1">
      <c r="A6" s="167"/>
      <c r="B6" s="205"/>
      <c r="C6" s="205"/>
      <c r="D6" s="205"/>
      <c r="E6" s="205"/>
      <c r="F6" s="205"/>
      <c r="G6" s="205"/>
      <c r="H6" s="205" t="s">
        <v>33</v>
      </c>
      <c r="I6" s="205"/>
      <c r="J6" s="205"/>
      <c r="K6" s="211"/>
      <c r="L6" s="95" t="s">
        <v>33</v>
      </c>
      <c r="M6" s="95" t="s">
        <v>44</v>
      </c>
      <c r="N6" s="95" t="s">
        <v>145</v>
      </c>
      <c r="O6" s="55" t="s">
        <v>40</v>
      </c>
      <c r="P6" s="96" t="s">
        <v>41</v>
      </c>
      <c r="Q6" s="95" t="s">
        <v>42</v>
      </c>
    </row>
    <row r="7" spans="1:17" ht="15" customHeight="1">
      <c r="A7" s="6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spans="1:17" ht="21" customHeight="1">
      <c r="A8" s="98" t="s">
        <v>46</v>
      </c>
      <c r="B8" s="99"/>
      <c r="C8" s="99"/>
      <c r="D8" s="99"/>
      <c r="E8" s="100"/>
      <c r="F8" s="29">
        <v>1185500</v>
      </c>
      <c r="G8" s="29">
        <v>10287860</v>
      </c>
      <c r="H8" s="29"/>
      <c r="I8" s="29"/>
      <c r="J8" s="29"/>
      <c r="K8" s="29"/>
      <c r="L8" s="29">
        <v>10287860</v>
      </c>
      <c r="M8" s="29"/>
      <c r="N8" s="29">
        <v>10287860</v>
      </c>
      <c r="O8" s="29"/>
      <c r="P8" s="29"/>
      <c r="Q8" s="29"/>
    </row>
    <row r="9" spans="1:17" ht="21" customHeight="1">
      <c r="A9" s="101" t="s">
        <v>165</v>
      </c>
      <c r="B9" s="99" t="s">
        <v>332</v>
      </c>
      <c r="C9" s="99" t="s">
        <v>333</v>
      </c>
      <c r="D9" s="102" t="s">
        <v>334</v>
      </c>
      <c r="E9" s="103">
        <v>3</v>
      </c>
      <c r="F9" s="29">
        <v>12000</v>
      </c>
      <c r="G9" s="29">
        <v>12000</v>
      </c>
      <c r="H9" s="29"/>
      <c r="I9" s="29"/>
      <c r="J9" s="29"/>
      <c r="K9" s="29"/>
      <c r="L9" s="29">
        <v>12000</v>
      </c>
      <c r="M9" s="29"/>
      <c r="N9" s="29">
        <v>12000</v>
      </c>
      <c r="O9" s="29"/>
      <c r="P9" s="29"/>
      <c r="Q9" s="29"/>
    </row>
    <row r="10" spans="1:17" ht="21" customHeight="1">
      <c r="A10" s="101" t="s">
        <v>165</v>
      </c>
      <c r="B10" s="99" t="s">
        <v>335</v>
      </c>
      <c r="C10" s="99" t="s">
        <v>336</v>
      </c>
      <c r="D10" s="102" t="s">
        <v>334</v>
      </c>
      <c r="E10" s="103">
        <v>3</v>
      </c>
      <c r="F10" s="29">
        <v>4500</v>
      </c>
      <c r="G10" s="29">
        <v>4500</v>
      </c>
      <c r="H10" s="29"/>
      <c r="I10" s="29"/>
      <c r="J10" s="29"/>
      <c r="K10" s="29"/>
      <c r="L10" s="29">
        <v>4500</v>
      </c>
      <c r="M10" s="29"/>
      <c r="N10" s="29">
        <v>4500</v>
      </c>
      <c r="O10" s="29"/>
      <c r="P10" s="29"/>
      <c r="Q10" s="29"/>
    </row>
    <row r="11" spans="1:17" ht="21" customHeight="1">
      <c r="A11" s="101" t="s">
        <v>165</v>
      </c>
      <c r="B11" s="99" t="s">
        <v>337</v>
      </c>
      <c r="C11" s="99" t="s">
        <v>338</v>
      </c>
      <c r="D11" s="102" t="s">
        <v>339</v>
      </c>
      <c r="E11" s="103">
        <v>10</v>
      </c>
      <c r="F11" s="29">
        <v>8000</v>
      </c>
      <c r="G11" s="29">
        <v>8000</v>
      </c>
      <c r="H11" s="29"/>
      <c r="I11" s="29"/>
      <c r="J11" s="29"/>
      <c r="K11" s="29"/>
      <c r="L11" s="29">
        <v>8000</v>
      </c>
      <c r="M11" s="29"/>
      <c r="N11" s="29">
        <v>8000</v>
      </c>
      <c r="O11" s="29"/>
      <c r="P11" s="29"/>
      <c r="Q11" s="29"/>
    </row>
    <row r="12" spans="1:17" ht="21" customHeight="1">
      <c r="A12" s="101" t="s">
        <v>165</v>
      </c>
      <c r="B12" s="99" t="s">
        <v>340</v>
      </c>
      <c r="C12" s="99" t="s">
        <v>341</v>
      </c>
      <c r="D12" s="102" t="s">
        <v>339</v>
      </c>
      <c r="E12" s="103">
        <v>40</v>
      </c>
      <c r="F12" s="29">
        <v>72000</v>
      </c>
      <c r="G12" s="29">
        <v>72000</v>
      </c>
      <c r="H12" s="29"/>
      <c r="I12" s="29"/>
      <c r="J12" s="29"/>
      <c r="K12" s="29"/>
      <c r="L12" s="29">
        <v>72000</v>
      </c>
      <c r="M12" s="29"/>
      <c r="N12" s="29">
        <v>72000</v>
      </c>
      <c r="O12" s="29"/>
      <c r="P12" s="29"/>
      <c r="Q12" s="29"/>
    </row>
    <row r="13" spans="1:17" ht="21" customHeight="1">
      <c r="A13" s="101" t="s">
        <v>165</v>
      </c>
      <c r="B13" s="99" t="s">
        <v>342</v>
      </c>
      <c r="C13" s="99" t="s">
        <v>343</v>
      </c>
      <c r="D13" s="102" t="s">
        <v>334</v>
      </c>
      <c r="E13" s="103">
        <v>3</v>
      </c>
      <c r="F13" s="29">
        <v>27000</v>
      </c>
      <c r="G13" s="29">
        <v>27000</v>
      </c>
      <c r="H13" s="29"/>
      <c r="I13" s="29"/>
      <c r="J13" s="29"/>
      <c r="K13" s="29"/>
      <c r="L13" s="29">
        <v>27000</v>
      </c>
      <c r="M13" s="29"/>
      <c r="N13" s="29">
        <v>27000</v>
      </c>
      <c r="O13" s="29"/>
      <c r="P13" s="29"/>
      <c r="Q13" s="29"/>
    </row>
    <row r="14" spans="1:17" ht="21" customHeight="1">
      <c r="A14" s="101" t="s">
        <v>165</v>
      </c>
      <c r="B14" s="99" t="s">
        <v>344</v>
      </c>
      <c r="C14" s="99" t="s">
        <v>345</v>
      </c>
      <c r="D14" s="102" t="s">
        <v>334</v>
      </c>
      <c r="E14" s="103">
        <v>2</v>
      </c>
      <c r="F14" s="29">
        <v>6000</v>
      </c>
      <c r="G14" s="29">
        <v>6000</v>
      </c>
      <c r="H14" s="29"/>
      <c r="I14" s="29"/>
      <c r="J14" s="29"/>
      <c r="K14" s="29"/>
      <c r="L14" s="29">
        <v>6000</v>
      </c>
      <c r="M14" s="29"/>
      <c r="N14" s="29">
        <v>6000</v>
      </c>
      <c r="O14" s="29"/>
      <c r="P14" s="29"/>
      <c r="Q14" s="29"/>
    </row>
    <row r="15" spans="1:17" ht="21" customHeight="1">
      <c r="A15" s="101" t="s">
        <v>165</v>
      </c>
      <c r="B15" s="99" t="s">
        <v>346</v>
      </c>
      <c r="C15" s="99" t="s">
        <v>347</v>
      </c>
      <c r="D15" s="102" t="s">
        <v>348</v>
      </c>
      <c r="E15" s="103">
        <v>100</v>
      </c>
      <c r="F15" s="29">
        <v>15000</v>
      </c>
      <c r="G15" s="29">
        <v>15000</v>
      </c>
      <c r="H15" s="29"/>
      <c r="I15" s="29"/>
      <c r="J15" s="29"/>
      <c r="K15" s="29"/>
      <c r="L15" s="29">
        <v>15000</v>
      </c>
      <c r="M15" s="29"/>
      <c r="N15" s="29">
        <v>15000</v>
      </c>
      <c r="O15" s="29"/>
      <c r="P15" s="29"/>
      <c r="Q15" s="29"/>
    </row>
    <row r="16" spans="1:17" ht="21" customHeight="1">
      <c r="A16" s="101" t="s">
        <v>165</v>
      </c>
      <c r="B16" s="99" t="s">
        <v>171</v>
      </c>
      <c r="C16" s="99" t="s">
        <v>349</v>
      </c>
      <c r="D16" s="102" t="s">
        <v>350</v>
      </c>
      <c r="E16" s="103">
        <v>1</v>
      </c>
      <c r="F16" s="29">
        <v>20000</v>
      </c>
      <c r="G16" s="29">
        <v>20000</v>
      </c>
      <c r="H16" s="29"/>
      <c r="I16" s="29"/>
      <c r="J16" s="29"/>
      <c r="K16" s="29"/>
      <c r="L16" s="29">
        <v>20000</v>
      </c>
      <c r="M16" s="29"/>
      <c r="N16" s="29">
        <v>20000</v>
      </c>
      <c r="O16" s="29"/>
      <c r="P16" s="29"/>
      <c r="Q16" s="29"/>
    </row>
    <row r="17" spans="1:17" ht="21" customHeight="1">
      <c r="A17" s="101" t="s">
        <v>165</v>
      </c>
      <c r="B17" s="99" t="s">
        <v>351</v>
      </c>
      <c r="C17" s="99" t="s">
        <v>352</v>
      </c>
      <c r="D17" s="102" t="s">
        <v>334</v>
      </c>
      <c r="E17" s="103">
        <v>6</v>
      </c>
      <c r="F17" s="29">
        <v>36000</v>
      </c>
      <c r="G17" s="29">
        <v>36000</v>
      </c>
      <c r="H17" s="29"/>
      <c r="I17" s="29"/>
      <c r="J17" s="29"/>
      <c r="K17" s="29"/>
      <c r="L17" s="29">
        <v>36000</v>
      </c>
      <c r="M17" s="29"/>
      <c r="N17" s="29">
        <v>36000</v>
      </c>
      <c r="O17" s="29"/>
      <c r="P17" s="29"/>
      <c r="Q17" s="29"/>
    </row>
    <row r="18" spans="1:17" ht="21" customHeight="1">
      <c r="A18" s="101" t="s">
        <v>165</v>
      </c>
      <c r="B18" s="99" t="s">
        <v>353</v>
      </c>
      <c r="C18" s="99" t="s">
        <v>354</v>
      </c>
      <c r="D18" s="102" t="s">
        <v>355</v>
      </c>
      <c r="E18" s="103">
        <v>15</v>
      </c>
      <c r="F18" s="29">
        <v>15000</v>
      </c>
      <c r="G18" s="29">
        <v>15000</v>
      </c>
      <c r="H18" s="29"/>
      <c r="I18" s="29"/>
      <c r="J18" s="29"/>
      <c r="K18" s="29"/>
      <c r="L18" s="29">
        <v>15000</v>
      </c>
      <c r="M18" s="29"/>
      <c r="N18" s="29">
        <v>15000</v>
      </c>
      <c r="O18" s="29"/>
      <c r="P18" s="29"/>
      <c r="Q18" s="29"/>
    </row>
    <row r="19" spans="1:17" ht="21" customHeight="1">
      <c r="A19" s="101" t="s">
        <v>165</v>
      </c>
      <c r="B19" s="99" t="s">
        <v>356</v>
      </c>
      <c r="C19" s="99" t="s">
        <v>357</v>
      </c>
      <c r="D19" s="102" t="s">
        <v>306</v>
      </c>
      <c r="E19" s="103">
        <v>1</v>
      </c>
      <c r="F19" s="29">
        <v>760000</v>
      </c>
      <c r="G19" s="29">
        <v>760000</v>
      </c>
      <c r="H19" s="29"/>
      <c r="I19" s="29"/>
      <c r="J19" s="29"/>
      <c r="K19" s="29"/>
      <c r="L19" s="29">
        <v>760000</v>
      </c>
      <c r="M19" s="29"/>
      <c r="N19" s="29">
        <v>760000</v>
      </c>
      <c r="O19" s="29"/>
      <c r="P19" s="29"/>
      <c r="Q19" s="29"/>
    </row>
    <row r="20" spans="1:17" ht="21" customHeight="1">
      <c r="A20" s="101" t="s">
        <v>219</v>
      </c>
      <c r="B20" s="99" t="s">
        <v>358</v>
      </c>
      <c r="C20" s="99" t="s">
        <v>359</v>
      </c>
      <c r="D20" s="102" t="s">
        <v>306</v>
      </c>
      <c r="E20" s="103">
        <v>1</v>
      </c>
      <c r="F20" s="29">
        <v>140000</v>
      </c>
      <c r="G20" s="29">
        <v>140000</v>
      </c>
      <c r="H20" s="29"/>
      <c r="I20" s="29"/>
      <c r="J20" s="29"/>
      <c r="K20" s="29"/>
      <c r="L20" s="29">
        <v>140000</v>
      </c>
      <c r="M20" s="29"/>
      <c r="N20" s="29">
        <v>140000</v>
      </c>
      <c r="O20" s="29"/>
      <c r="P20" s="29"/>
      <c r="Q20" s="29"/>
    </row>
    <row r="21" spans="1:17" ht="21" customHeight="1">
      <c r="A21" s="101" t="s">
        <v>219</v>
      </c>
      <c r="B21" s="99" t="s">
        <v>360</v>
      </c>
      <c r="C21" s="99" t="s">
        <v>361</v>
      </c>
      <c r="D21" s="102" t="s">
        <v>306</v>
      </c>
      <c r="E21" s="103">
        <v>1</v>
      </c>
      <c r="F21" s="29">
        <v>40000</v>
      </c>
      <c r="G21" s="29">
        <v>40000</v>
      </c>
      <c r="H21" s="29"/>
      <c r="I21" s="29"/>
      <c r="J21" s="29"/>
      <c r="K21" s="29"/>
      <c r="L21" s="29">
        <v>40000</v>
      </c>
      <c r="M21" s="29"/>
      <c r="N21" s="29">
        <v>40000</v>
      </c>
      <c r="O21" s="29"/>
      <c r="P21" s="29"/>
      <c r="Q21" s="29"/>
    </row>
    <row r="22" spans="1:17" ht="21" customHeight="1">
      <c r="A22" s="101" t="s">
        <v>219</v>
      </c>
      <c r="B22" s="99" t="s">
        <v>362</v>
      </c>
      <c r="C22" s="99" t="s">
        <v>363</v>
      </c>
      <c r="D22" s="102" t="s">
        <v>306</v>
      </c>
      <c r="E22" s="103">
        <v>1</v>
      </c>
      <c r="F22" s="29">
        <v>30000</v>
      </c>
      <c r="G22" s="29">
        <v>30000</v>
      </c>
      <c r="H22" s="29"/>
      <c r="I22" s="29"/>
      <c r="J22" s="29"/>
      <c r="K22" s="29"/>
      <c r="L22" s="29">
        <v>30000</v>
      </c>
      <c r="M22" s="29"/>
      <c r="N22" s="29">
        <v>30000</v>
      </c>
      <c r="O22" s="29"/>
      <c r="P22" s="29"/>
      <c r="Q22" s="29"/>
    </row>
    <row r="23" spans="1:17" ht="30.75" customHeight="1">
      <c r="A23" s="101" t="s">
        <v>239</v>
      </c>
      <c r="B23" s="99" t="s">
        <v>364</v>
      </c>
      <c r="C23" s="99" t="s">
        <v>365</v>
      </c>
      <c r="D23" s="102" t="s">
        <v>350</v>
      </c>
      <c r="E23" s="103">
        <v>1</v>
      </c>
      <c r="F23" s="29"/>
      <c r="G23" s="29">
        <v>9102360</v>
      </c>
      <c r="H23" s="29"/>
      <c r="I23" s="29"/>
      <c r="J23" s="29"/>
      <c r="K23" s="29"/>
      <c r="L23" s="29">
        <v>9102360</v>
      </c>
      <c r="M23" s="29"/>
      <c r="N23" s="29">
        <v>9102360</v>
      </c>
      <c r="O23" s="29"/>
      <c r="P23" s="29"/>
      <c r="Q23" s="29"/>
    </row>
    <row r="24" spans="1:17" ht="21" customHeight="1">
      <c r="A24" s="201" t="s">
        <v>98</v>
      </c>
      <c r="B24" s="202"/>
      <c r="C24" s="202"/>
      <c r="D24" s="202"/>
      <c r="E24" s="203"/>
      <c r="F24" s="29">
        <v>1185500</v>
      </c>
      <c r="G24" s="29">
        <v>10287860</v>
      </c>
      <c r="H24" s="29"/>
      <c r="I24" s="29"/>
      <c r="J24" s="29"/>
      <c r="K24" s="29"/>
      <c r="L24" s="29">
        <v>10287860</v>
      </c>
      <c r="M24" s="29"/>
      <c r="N24" s="29">
        <v>10287860</v>
      </c>
      <c r="O24" s="29"/>
      <c r="P24" s="29"/>
      <c r="Q24" s="29"/>
    </row>
  </sheetData>
  <mergeCells count="16">
    <mergeCell ref="A24:E24"/>
    <mergeCell ref="H5:H6"/>
    <mergeCell ref="A2:Q2"/>
    <mergeCell ref="A4:A6"/>
    <mergeCell ref="B4:B6"/>
    <mergeCell ref="C4:C6"/>
    <mergeCell ref="D4:D6"/>
    <mergeCell ref="E4:E6"/>
    <mergeCell ref="F4:F6"/>
    <mergeCell ref="G4:Q4"/>
    <mergeCell ref="I5:I6"/>
    <mergeCell ref="J5:J6"/>
    <mergeCell ref="A3:F3"/>
    <mergeCell ref="K5:K6"/>
    <mergeCell ref="G5:G6"/>
    <mergeCell ref="L5:Q5"/>
  </mergeCells>
  <phoneticPr fontId="2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3B99-1F27-9F2E-5F76-5CC9869E329B}">
  <sheetPr>
    <outlinePr summaryRight="0"/>
  </sheetPr>
  <dimension ref="A1:N10"/>
  <sheetViews>
    <sheetView showZeros="0" topLeftCell="B1" workbookViewId="0">
      <selection activeCell="D9" sqref="D9:L10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spans="1:14" ht="13.5" customHeight="1">
      <c r="A1" s="75"/>
      <c r="B1" s="75"/>
      <c r="C1" s="75"/>
      <c r="D1" s="75"/>
      <c r="E1" s="75"/>
      <c r="F1" s="75"/>
      <c r="G1" s="75"/>
      <c r="H1" s="104"/>
      <c r="I1" s="75"/>
      <c r="J1" s="75"/>
      <c r="K1" s="75"/>
      <c r="L1" s="86"/>
      <c r="M1" s="105"/>
      <c r="N1" s="106" t="s">
        <v>366</v>
      </c>
    </row>
    <row r="2" spans="1:14" ht="27.75" customHeight="1">
      <c r="A2" s="206" t="s">
        <v>367</v>
      </c>
      <c r="B2" s="216"/>
      <c r="C2" s="216"/>
      <c r="D2" s="216"/>
      <c r="E2" s="216"/>
      <c r="F2" s="216"/>
      <c r="G2" s="216"/>
      <c r="H2" s="217"/>
      <c r="I2" s="216"/>
      <c r="J2" s="216"/>
      <c r="K2" s="216"/>
      <c r="L2" s="145"/>
      <c r="M2" s="217"/>
      <c r="N2" s="216"/>
    </row>
    <row r="3" spans="1:14" ht="18.75" customHeight="1">
      <c r="A3" s="218" t="str">
        <f>"单位名称："&amp;"云南省康复辅具技术中心"</f>
        <v>单位名称：云南省康复辅具技术中心</v>
      </c>
      <c r="B3" s="156"/>
      <c r="C3" s="156"/>
      <c r="D3" s="50"/>
      <c r="E3" s="50"/>
      <c r="F3" s="50"/>
      <c r="G3" s="50"/>
      <c r="H3" s="104"/>
      <c r="I3" s="75"/>
      <c r="J3" s="75"/>
      <c r="K3" s="75"/>
      <c r="L3" s="94"/>
      <c r="M3" s="107"/>
      <c r="N3" s="108" t="s">
        <v>122</v>
      </c>
    </row>
    <row r="4" spans="1:14" ht="15.75" customHeight="1">
      <c r="A4" s="161" t="s">
        <v>322</v>
      </c>
      <c r="B4" s="207" t="s">
        <v>368</v>
      </c>
      <c r="C4" s="207" t="s">
        <v>369</v>
      </c>
      <c r="D4" s="159" t="s">
        <v>138</v>
      </c>
      <c r="E4" s="159"/>
      <c r="F4" s="159"/>
      <c r="G4" s="159"/>
      <c r="H4" s="208"/>
      <c r="I4" s="159"/>
      <c r="J4" s="159"/>
      <c r="K4" s="159"/>
      <c r="L4" s="209"/>
      <c r="M4" s="208"/>
      <c r="N4" s="160"/>
    </row>
    <row r="5" spans="1:14" ht="17.25" customHeight="1">
      <c r="A5" s="183"/>
      <c r="B5" s="204"/>
      <c r="C5" s="204"/>
      <c r="D5" s="204" t="s">
        <v>31</v>
      </c>
      <c r="E5" s="204" t="s">
        <v>34</v>
      </c>
      <c r="F5" s="204" t="s">
        <v>328</v>
      </c>
      <c r="G5" s="204" t="s">
        <v>329</v>
      </c>
      <c r="H5" s="210" t="s">
        <v>330</v>
      </c>
      <c r="I5" s="212" t="s">
        <v>331</v>
      </c>
      <c r="J5" s="212"/>
      <c r="K5" s="212"/>
      <c r="L5" s="213"/>
      <c r="M5" s="214"/>
      <c r="N5" s="205"/>
    </row>
    <row r="6" spans="1:14" ht="54" customHeight="1">
      <c r="A6" s="167"/>
      <c r="B6" s="205"/>
      <c r="C6" s="205"/>
      <c r="D6" s="205"/>
      <c r="E6" s="205"/>
      <c r="F6" s="205"/>
      <c r="G6" s="205"/>
      <c r="H6" s="211"/>
      <c r="I6" s="95" t="s">
        <v>33</v>
      </c>
      <c r="J6" s="95" t="s">
        <v>44</v>
      </c>
      <c r="K6" s="95" t="s">
        <v>145</v>
      </c>
      <c r="L6" s="55" t="s">
        <v>40</v>
      </c>
      <c r="M6" s="96" t="s">
        <v>41</v>
      </c>
      <c r="N6" s="95" t="s">
        <v>42</v>
      </c>
    </row>
    <row r="7" spans="1:14" ht="15" customHeight="1">
      <c r="A7" s="59">
        <v>1</v>
      </c>
      <c r="B7" s="95">
        <v>2</v>
      </c>
      <c r="C7" s="95">
        <v>3</v>
      </c>
      <c r="D7" s="96">
        <v>4</v>
      </c>
      <c r="E7" s="96">
        <v>5</v>
      </c>
      <c r="F7" s="96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</row>
    <row r="8" spans="1:14" ht="21" customHeight="1">
      <c r="A8" s="98"/>
      <c r="B8" s="99"/>
      <c r="C8" s="99"/>
      <c r="D8" s="109"/>
      <c r="E8" s="109"/>
      <c r="F8" s="109"/>
      <c r="G8" s="109"/>
      <c r="H8" s="109"/>
      <c r="I8" s="109"/>
      <c r="J8" s="109"/>
      <c r="K8" s="109"/>
      <c r="L8" s="46"/>
      <c r="M8" s="109"/>
      <c r="N8" s="109"/>
    </row>
    <row r="9" spans="1:14" ht="21" customHeight="1">
      <c r="A9" s="98"/>
      <c r="B9" s="99"/>
      <c r="C9" s="99"/>
      <c r="D9" s="219" t="s">
        <v>427</v>
      </c>
      <c r="E9" s="220"/>
      <c r="F9" s="220"/>
      <c r="G9" s="220"/>
      <c r="H9" s="220"/>
      <c r="I9" s="220"/>
      <c r="J9" s="220"/>
      <c r="K9" s="220"/>
      <c r="L9" s="221"/>
      <c r="M9" s="110"/>
      <c r="N9" s="110"/>
    </row>
    <row r="10" spans="1:14" ht="21" customHeight="1">
      <c r="A10" s="201" t="s">
        <v>98</v>
      </c>
      <c r="B10" s="202"/>
      <c r="C10" s="215"/>
      <c r="D10" s="222"/>
      <c r="E10" s="223"/>
      <c r="F10" s="223"/>
      <c r="G10" s="223"/>
      <c r="H10" s="223"/>
      <c r="I10" s="223"/>
      <c r="J10" s="223"/>
      <c r="K10" s="223"/>
      <c r="L10" s="224"/>
      <c r="M10" s="109"/>
      <c r="N10" s="109"/>
    </row>
  </sheetData>
  <mergeCells count="14">
    <mergeCell ref="A10:C10"/>
    <mergeCell ref="E5:E6"/>
    <mergeCell ref="A2:N2"/>
    <mergeCell ref="A4:A6"/>
    <mergeCell ref="B4:B6"/>
    <mergeCell ref="C4:C6"/>
    <mergeCell ref="D4:N4"/>
    <mergeCell ref="F5:F6"/>
    <mergeCell ref="G5:G6"/>
    <mergeCell ref="A3:C3"/>
    <mergeCell ref="H5:H6"/>
    <mergeCell ref="D5:D6"/>
    <mergeCell ref="I5:N5"/>
    <mergeCell ref="D9:L10"/>
  </mergeCells>
  <phoneticPr fontId="2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BB69-E68D-1036-1BD4-906F4FD0CF89}">
  <sheetPr>
    <outlinePr summaryRight="0"/>
  </sheetPr>
  <dimension ref="A1:W8"/>
  <sheetViews>
    <sheetView showZeros="0" workbookViewId="0">
      <selection activeCell="C7" sqref="C7:O8"/>
    </sheetView>
  </sheetViews>
  <sheetFormatPr defaultColWidth="9.125" defaultRowHeight="14.25" customHeight="1"/>
  <cols>
    <col min="1" max="1" width="42" customWidth="1"/>
    <col min="2" max="15" width="17.125" customWidth="1"/>
    <col min="16" max="23" width="17" customWidth="1"/>
  </cols>
  <sheetData>
    <row r="1" spans="1:23" ht="13.5" customHeight="1">
      <c r="D1" s="47"/>
      <c r="W1" s="86" t="s">
        <v>370</v>
      </c>
    </row>
    <row r="2" spans="1:23" ht="27.75" customHeight="1">
      <c r="A2" s="231" t="s">
        <v>421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</row>
    <row r="3" spans="1:23" ht="18" customHeight="1">
      <c r="A3" s="218" t="str">
        <f>"单位名称："&amp;"云南省康复辅具技术中心"</f>
        <v>单位名称：云南省康复辅具技术中心</v>
      </c>
      <c r="B3" s="156"/>
      <c r="C3" s="156"/>
      <c r="D3" s="232"/>
      <c r="E3" s="182"/>
      <c r="F3" s="182"/>
      <c r="G3" s="182"/>
      <c r="H3" s="182"/>
      <c r="I3" s="182"/>
      <c r="W3" s="94" t="s">
        <v>122</v>
      </c>
    </row>
    <row r="4" spans="1:23" ht="19.5" customHeight="1">
      <c r="A4" s="127" t="s">
        <v>371</v>
      </c>
      <c r="B4" s="125" t="s">
        <v>138</v>
      </c>
      <c r="C4" s="175"/>
      <c r="D4" s="175"/>
      <c r="E4" s="125" t="s">
        <v>372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</row>
    <row r="5" spans="1:23" ht="40.5" customHeight="1">
      <c r="A5" s="128"/>
      <c r="B5" s="111" t="s">
        <v>31</v>
      </c>
      <c r="C5" s="52" t="s">
        <v>34</v>
      </c>
      <c r="D5" s="112" t="s">
        <v>373</v>
      </c>
      <c r="E5" s="54" t="s">
        <v>374</v>
      </c>
      <c r="F5" s="54" t="s">
        <v>375</v>
      </c>
      <c r="G5" s="54" t="s">
        <v>376</v>
      </c>
      <c r="H5" s="54" t="s">
        <v>377</v>
      </c>
      <c r="I5" s="54" t="s">
        <v>378</v>
      </c>
      <c r="J5" s="54" t="s">
        <v>379</v>
      </c>
      <c r="K5" s="54" t="s">
        <v>380</v>
      </c>
      <c r="L5" s="54" t="s">
        <v>381</v>
      </c>
      <c r="M5" s="54" t="s">
        <v>382</v>
      </c>
      <c r="N5" s="54" t="s">
        <v>383</v>
      </c>
      <c r="O5" s="54" t="s">
        <v>384</v>
      </c>
      <c r="P5" s="54" t="s">
        <v>385</v>
      </c>
      <c r="Q5" s="54" t="s">
        <v>386</v>
      </c>
      <c r="R5" s="54" t="s">
        <v>387</v>
      </c>
      <c r="S5" s="54" t="s">
        <v>388</v>
      </c>
      <c r="T5" s="54" t="s">
        <v>389</v>
      </c>
      <c r="U5" s="54" t="s">
        <v>390</v>
      </c>
      <c r="V5" s="54" t="s">
        <v>391</v>
      </c>
      <c r="W5" s="54" t="s">
        <v>392</v>
      </c>
    </row>
    <row r="6" spans="1:23" ht="19.5" customHeight="1">
      <c r="A6" s="54">
        <v>1</v>
      </c>
      <c r="B6" s="54">
        <v>2</v>
      </c>
      <c r="C6" s="54">
        <v>3</v>
      </c>
      <c r="D6" s="4">
        <v>4</v>
      </c>
      <c r="E6" s="54">
        <v>5</v>
      </c>
      <c r="F6" s="54">
        <v>6</v>
      </c>
      <c r="G6" s="54">
        <v>7</v>
      </c>
      <c r="H6" s="4">
        <v>8</v>
      </c>
      <c r="I6" s="54">
        <v>9</v>
      </c>
      <c r="J6" s="54">
        <v>10</v>
      </c>
      <c r="K6" s="54">
        <v>11</v>
      </c>
      <c r="L6" s="4">
        <v>12</v>
      </c>
      <c r="M6" s="54">
        <v>13</v>
      </c>
      <c r="N6" s="54">
        <v>14</v>
      </c>
      <c r="O6" s="54">
        <v>15</v>
      </c>
      <c r="P6" s="4">
        <v>16</v>
      </c>
      <c r="Q6" s="54">
        <v>17</v>
      </c>
      <c r="R6" s="54">
        <v>18</v>
      </c>
      <c r="S6" s="54">
        <v>19</v>
      </c>
      <c r="T6" s="4">
        <v>20</v>
      </c>
      <c r="U6" s="4">
        <v>21</v>
      </c>
      <c r="V6" s="4">
        <v>22</v>
      </c>
      <c r="W6" s="54">
        <v>23</v>
      </c>
    </row>
    <row r="7" spans="1:23" ht="28.35" customHeight="1">
      <c r="A7" s="41"/>
      <c r="B7" s="29"/>
      <c r="C7" s="225" t="s">
        <v>422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7"/>
      <c r="P7" s="29"/>
      <c r="Q7" s="29"/>
      <c r="R7" s="29"/>
      <c r="S7" s="29"/>
      <c r="T7" s="29"/>
      <c r="U7" s="29"/>
      <c r="V7" s="29"/>
      <c r="W7" s="29"/>
    </row>
    <row r="8" spans="1:23" ht="29.85" customHeight="1">
      <c r="A8" s="41"/>
      <c r="B8" s="29"/>
      <c r="C8" s="228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30"/>
      <c r="P8" s="29"/>
      <c r="Q8" s="29"/>
      <c r="R8" s="29"/>
      <c r="S8" s="29"/>
      <c r="T8" s="29"/>
      <c r="U8" s="29"/>
      <c r="V8" s="29"/>
      <c r="W8" s="29"/>
    </row>
  </sheetData>
  <mergeCells count="6">
    <mergeCell ref="C7:O8"/>
    <mergeCell ref="A2:W2"/>
    <mergeCell ref="A4:A5"/>
    <mergeCell ref="B4:D4"/>
    <mergeCell ref="E4:W4"/>
    <mergeCell ref="A3:I3"/>
  </mergeCells>
  <phoneticPr fontId="2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A8B5-97DD-5163-581C-259E06192F15}">
  <sheetPr>
    <outlinePr summaryRight="0"/>
  </sheetPr>
  <dimension ref="A1:J7"/>
  <sheetViews>
    <sheetView showZeros="0" workbookViewId="0">
      <selection activeCell="C19" sqref="C19"/>
    </sheetView>
  </sheetViews>
  <sheetFormatPr defaultColWidth="9.125" defaultRowHeight="12" customHeight="1"/>
  <cols>
    <col min="1" max="1" width="34.25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spans="1:10" ht="12" customHeight="1">
      <c r="J1" s="86" t="s">
        <v>393</v>
      </c>
    </row>
    <row r="2" spans="1:10" ht="28.5" customHeight="1">
      <c r="A2" s="123" t="s">
        <v>394</v>
      </c>
      <c r="B2" s="144"/>
      <c r="C2" s="144"/>
      <c r="D2" s="144"/>
      <c r="E2" s="144"/>
      <c r="F2" s="145"/>
      <c r="G2" s="144"/>
      <c r="H2" s="145"/>
      <c r="I2" s="145"/>
      <c r="J2" s="144"/>
    </row>
    <row r="3" spans="1:10" ht="17.25" customHeight="1">
      <c r="A3" s="180" t="str">
        <f>"单位名称："&amp;"云南省康复辅具技术中心"</f>
        <v>单位名称：云南省康复辅具技术中心</v>
      </c>
      <c r="B3" s="141"/>
      <c r="C3" s="141"/>
      <c r="D3" s="141"/>
      <c r="E3" s="141"/>
      <c r="F3" s="141"/>
      <c r="G3" s="141"/>
      <c r="H3" s="141"/>
    </row>
    <row r="4" spans="1:10" ht="44.25" customHeight="1">
      <c r="A4" s="87" t="s">
        <v>253</v>
      </c>
      <c r="B4" s="87" t="s">
        <v>254</v>
      </c>
      <c r="C4" s="87" t="s">
        <v>255</v>
      </c>
      <c r="D4" s="87" t="s">
        <v>256</v>
      </c>
      <c r="E4" s="87" t="s">
        <v>257</v>
      </c>
      <c r="F4" s="56" t="s">
        <v>258</v>
      </c>
      <c r="G4" s="87" t="s">
        <v>259</v>
      </c>
      <c r="H4" s="56" t="s">
        <v>260</v>
      </c>
      <c r="I4" s="56" t="s">
        <v>261</v>
      </c>
      <c r="J4" s="87" t="s">
        <v>262</v>
      </c>
    </row>
    <row r="5" spans="1:10" ht="14.25" customHeight="1">
      <c r="A5" s="87">
        <v>1</v>
      </c>
      <c r="B5" s="87">
        <v>2</v>
      </c>
      <c r="C5" s="87">
        <v>3</v>
      </c>
      <c r="D5" s="87">
        <v>4</v>
      </c>
      <c r="E5" s="87">
        <v>5</v>
      </c>
      <c r="F5" s="56">
        <v>6</v>
      </c>
      <c r="G5" s="87">
        <v>7</v>
      </c>
      <c r="H5" s="56">
        <v>8</v>
      </c>
      <c r="I5" s="56">
        <v>9</v>
      </c>
      <c r="J5" s="87">
        <v>10</v>
      </c>
    </row>
    <row r="6" spans="1:10" ht="42" customHeight="1">
      <c r="A6" s="93"/>
      <c r="B6" s="233" t="s">
        <v>422</v>
      </c>
      <c r="C6" s="234"/>
      <c r="D6" s="234"/>
      <c r="E6" s="234"/>
      <c r="F6" s="234"/>
      <c r="G6" s="234"/>
      <c r="H6" s="234"/>
      <c r="I6" s="235"/>
      <c r="J6" s="90"/>
    </row>
    <row r="7" spans="1:10" ht="42" customHeight="1">
      <c r="A7" s="93"/>
      <c r="B7" s="236"/>
      <c r="C7" s="237"/>
      <c r="D7" s="237"/>
      <c r="E7" s="237"/>
      <c r="F7" s="237"/>
      <c r="G7" s="237"/>
      <c r="H7" s="237"/>
      <c r="I7" s="238"/>
      <c r="J7" s="93"/>
    </row>
  </sheetData>
  <mergeCells count="3">
    <mergeCell ref="A2:J2"/>
    <mergeCell ref="A3:H3"/>
    <mergeCell ref="B6:I7"/>
  </mergeCells>
  <phoneticPr fontId="2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EAD67-1E0E-4608-026F-31AC8C5AEC75}">
  <sheetPr>
    <outlinePr summaryRight="0"/>
  </sheetPr>
  <dimension ref="A1:H15"/>
  <sheetViews>
    <sheetView showZeros="0" workbookViewId="0"/>
  </sheetViews>
  <sheetFormatPr defaultColWidth="8.875" defaultRowHeight="15" customHeight="1"/>
  <cols>
    <col min="1" max="1" width="36" customWidth="1"/>
    <col min="2" max="2" width="19.75" customWidth="1"/>
    <col min="3" max="3" width="33.375" customWidth="1"/>
    <col min="4" max="4" width="34.75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spans="1:8" ht="18.75" customHeight="1">
      <c r="A1" s="113"/>
      <c r="B1" s="113"/>
      <c r="C1" s="113"/>
      <c r="D1" s="113"/>
      <c r="E1" s="113"/>
      <c r="F1" s="113"/>
      <c r="G1" s="113"/>
      <c r="H1" s="114" t="s">
        <v>395</v>
      </c>
    </row>
    <row r="2" spans="1:8" ht="30.6" customHeight="1">
      <c r="A2" s="240" t="s">
        <v>396</v>
      </c>
      <c r="B2" s="240"/>
      <c r="C2" s="240"/>
      <c r="D2" s="240"/>
      <c r="E2" s="240"/>
      <c r="F2" s="240"/>
      <c r="G2" s="240"/>
      <c r="H2" s="240"/>
    </row>
    <row r="3" spans="1:8" ht="18.75" customHeight="1">
      <c r="A3" s="115" t="str">
        <f>"单位名称："&amp;"云南省康复辅具技术中心"</f>
        <v>单位名称：云南省康复辅具技术中心</v>
      </c>
      <c r="B3" s="113"/>
      <c r="C3" s="113"/>
      <c r="D3" s="113"/>
      <c r="E3" s="113"/>
      <c r="F3" s="113"/>
      <c r="G3" s="113"/>
      <c r="H3" s="113"/>
    </row>
    <row r="4" spans="1:8" ht="18.75" customHeight="1">
      <c r="A4" s="239" t="s">
        <v>131</v>
      </c>
      <c r="B4" s="239" t="s">
        <v>397</v>
      </c>
      <c r="C4" s="239" t="s">
        <v>398</v>
      </c>
      <c r="D4" s="239" t="s">
        <v>399</v>
      </c>
      <c r="E4" s="239" t="s">
        <v>400</v>
      </c>
      <c r="F4" s="239" t="s">
        <v>401</v>
      </c>
      <c r="G4" s="239"/>
      <c r="H4" s="239"/>
    </row>
    <row r="5" spans="1:8" ht="18.75" customHeight="1">
      <c r="A5" s="239"/>
      <c r="B5" s="239"/>
      <c r="C5" s="239"/>
      <c r="D5" s="239"/>
      <c r="E5" s="239"/>
      <c r="F5" s="116" t="s">
        <v>326</v>
      </c>
      <c r="G5" s="116" t="s">
        <v>402</v>
      </c>
      <c r="H5" s="116" t="s">
        <v>403</v>
      </c>
    </row>
    <row r="6" spans="1:8" ht="18.75" customHeight="1">
      <c r="A6" s="117" t="s">
        <v>115</v>
      </c>
      <c r="B6" s="117" t="s">
        <v>116</v>
      </c>
      <c r="C6" s="117" t="s">
        <v>117</v>
      </c>
      <c r="D6" s="117" t="s">
        <v>118</v>
      </c>
      <c r="E6" s="117" t="s">
        <v>119</v>
      </c>
      <c r="F6" s="117" t="s">
        <v>120</v>
      </c>
      <c r="G6" s="117" t="s">
        <v>404</v>
      </c>
      <c r="H6" s="117" t="s">
        <v>405</v>
      </c>
    </row>
    <row r="7" spans="1:8" ht="29.85" customHeight="1">
      <c r="A7" s="118" t="s">
        <v>46</v>
      </c>
      <c r="B7" s="118" t="s">
        <v>406</v>
      </c>
      <c r="C7" s="118" t="s">
        <v>352</v>
      </c>
      <c r="D7" s="118" t="s">
        <v>351</v>
      </c>
      <c r="E7" s="116" t="s">
        <v>334</v>
      </c>
      <c r="F7" s="119">
        <v>8</v>
      </c>
      <c r="G7" s="120">
        <v>6000</v>
      </c>
      <c r="H7" s="120">
        <v>48000</v>
      </c>
    </row>
    <row r="8" spans="1:8" ht="29.85" customHeight="1">
      <c r="A8" s="118" t="s">
        <v>46</v>
      </c>
      <c r="B8" s="118" t="s">
        <v>406</v>
      </c>
      <c r="C8" s="118" t="s">
        <v>343</v>
      </c>
      <c r="D8" s="118" t="s">
        <v>342</v>
      </c>
      <c r="E8" s="116" t="s">
        <v>334</v>
      </c>
      <c r="F8" s="119">
        <v>5</v>
      </c>
      <c r="G8" s="120">
        <v>9000</v>
      </c>
      <c r="H8" s="120">
        <v>45000</v>
      </c>
    </row>
    <row r="9" spans="1:8" ht="29.85" customHeight="1">
      <c r="A9" s="118" t="s">
        <v>46</v>
      </c>
      <c r="B9" s="118" t="s">
        <v>406</v>
      </c>
      <c r="C9" s="118" t="s">
        <v>345</v>
      </c>
      <c r="D9" s="118" t="s">
        <v>407</v>
      </c>
      <c r="E9" s="116" t="s">
        <v>334</v>
      </c>
      <c r="F9" s="119">
        <v>2</v>
      </c>
      <c r="G9" s="120">
        <v>3000</v>
      </c>
      <c r="H9" s="120">
        <v>6000</v>
      </c>
    </row>
    <row r="10" spans="1:8" ht="29.85" customHeight="1">
      <c r="A10" s="118" t="s">
        <v>46</v>
      </c>
      <c r="B10" s="118" t="s">
        <v>406</v>
      </c>
      <c r="C10" s="118" t="s">
        <v>336</v>
      </c>
      <c r="D10" s="118" t="s">
        <v>335</v>
      </c>
      <c r="E10" s="116" t="s">
        <v>334</v>
      </c>
      <c r="F10" s="119">
        <v>3</v>
      </c>
      <c r="G10" s="120">
        <v>1500</v>
      </c>
      <c r="H10" s="120">
        <v>4500</v>
      </c>
    </row>
    <row r="11" spans="1:8" ht="29.85" customHeight="1">
      <c r="A11" s="118" t="s">
        <v>46</v>
      </c>
      <c r="B11" s="118" t="s">
        <v>406</v>
      </c>
      <c r="C11" s="118" t="s">
        <v>408</v>
      </c>
      <c r="D11" s="118" t="s">
        <v>409</v>
      </c>
      <c r="E11" s="116" t="s">
        <v>334</v>
      </c>
      <c r="F11" s="119">
        <v>1</v>
      </c>
      <c r="G11" s="120">
        <v>3500</v>
      </c>
      <c r="H11" s="120">
        <v>3500</v>
      </c>
    </row>
    <row r="12" spans="1:8" ht="29.85" customHeight="1">
      <c r="A12" s="118" t="s">
        <v>46</v>
      </c>
      <c r="B12" s="118" t="s">
        <v>410</v>
      </c>
      <c r="C12" s="118" t="s">
        <v>341</v>
      </c>
      <c r="D12" s="118" t="s">
        <v>340</v>
      </c>
      <c r="E12" s="116" t="s">
        <v>339</v>
      </c>
      <c r="F12" s="119">
        <v>40</v>
      </c>
      <c r="G12" s="120">
        <v>1800</v>
      </c>
      <c r="H12" s="120">
        <v>72000</v>
      </c>
    </row>
    <row r="13" spans="1:8" ht="29.85" customHeight="1">
      <c r="A13" s="118" t="s">
        <v>46</v>
      </c>
      <c r="B13" s="118" t="s">
        <v>410</v>
      </c>
      <c r="C13" s="118" t="s">
        <v>338</v>
      </c>
      <c r="D13" s="118" t="s">
        <v>337</v>
      </c>
      <c r="E13" s="116" t="s">
        <v>339</v>
      </c>
      <c r="F13" s="119">
        <v>10</v>
      </c>
      <c r="G13" s="120">
        <v>800</v>
      </c>
      <c r="H13" s="120">
        <v>8000</v>
      </c>
    </row>
    <row r="14" spans="1:8" ht="29.85" customHeight="1">
      <c r="A14" s="118" t="s">
        <v>46</v>
      </c>
      <c r="B14" s="118" t="s">
        <v>410</v>
      </c>
      <c r="C14" s="118" t="s">
        <v>354</v>
      </c>
      <c r="D14" s="118" t="s">
        <v>353</v>
      </c>
      <c r="E14" s="116" t="s">
        <v>355</v>
      </c>
      <c r="F14" s="119">
        <v>15</v>
      </c>
      <c r="G14" s="120">
        <v>1000</v>
      </c>
      <c r="H14" s="120">
        <v>15000</v>
      </c>
    </row>
    <row r="15" spans="1:8" ht="20.100000000000001" customHeight="1">
      <c r="A15" s="239" t="s">
        <v>31</v>
      </c>
      <c r="B15" s="239"/>
      <c r="C15" s="239"/>
      <c r="D15" s="239"/>
      <c r="E15" s="239"/>
      <c r="F15" s="119">
        <v>84</v>
      </c>
      <c r="G15" s="120"/>
      <c r="H15" s="120">
        <v>202000</v>
      </c>
    </row>
  </sheetData>
  <mergeCells count="8">
    <mergeCell ref="A15:E15"/>
    <mergeCell ref="A2:H2"/>
    <mergeCell ref="A4:A5"/>
    <mergeCell ref="B4:B5"/>
    <mergeCell ref="C4:C5"/>
    <mergeCell ref="D4:D5"/>
    <mergeCell ref="E4:E5"/>
    <mergeCell ref="F4:H4"/>
  </mergeCells>
  <phoneticPr fontId="2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3E51-2189-2E7E-675C-C117CAC056F8}">
  <sheetPr>
    <outlinePr summaryRight="0"/>
  </sheetPr>
  <dimension ref="A1:K10"/>
  <sheetViews>
    <sheetView showZeros="0" workbookViewId="0">
      <selection activeCell="C16" sqref="C16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spans="1:11" ht="13.5" customHeight="1">
      <c r="D1" s="79"/>
      <c r="E1" s="79"/>
      <c r="F1" s="79"/>
      <c r="G1" s="79"/>
      <c r="K1" s="32" t="s">
        <v>411</v>
      </c>
    </row>
    <row r="2" spans="1:11" ht="27.75" customHeight="1">
      <c r="A2" s="241" t="s">
        <v>423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3.5" customHeight="1">
      <c r="A3" s="180" t="str">
        <f>"单位名称："&amp;"云南省康复辅具技术中心"</f>
        <v>单位名称：云南省康复辅具技术中心</v>
      </c>
      <c r="B3" s="190"/>
      <c r="C3" s="190"/>
      <c r="D3" s="190"/>
      <c r="E3" s="190"/>
      <c r="F3" s="190"/>
      <c r="G3" s="190"/>
      <c r="H3" s="33"/>
      <c r="I3" s="33"/>
      <c r="J3" s="33"/>
      <c r="K3" s="35" t="s">
        <v>122</v>
      </c>
    </row>
    <row r="4" spans="1:11" ht="21.75" customHeight="1">
      <c r="A4" s="187" t="s">
        <v>230</v>
      </c>
      <c r="B4" s="187" t="s">
        <v>133</v>
      </c>
      <c r="C4" s="187" t="s">
        <v>231</v>
      </c>
      <c r="D4" s="161" t="s">
        <v>134</v>
      </c>
      <c r="E4" s="161" t="s">
        <v>135</v>
      </c>
      <c r="F4" s="161" t="s">
        <v>136</v>
      </c>
      <c r="G4" s="161" t="s">
        <v>137</v>
      </c>
      <c r="H4" s="127" t="s">
        <v>31</v>
      </c>
      <c r="I4" s="125" t="s">
        <v>412</v>
      </c>
      <c r="J4" s="175"/>
      <c r="K4" s="126"/>
    </row>
    <row r="5" spans="1:11" ht="21.75" customHeight="1">
      <c r="A5" s="188"/>
      <c r="B5" s="188"/>
      <c r="C5" s="188"/>
      <c r="D5" s="183"/>
      <c r="E5" s="183"/>
      <c r="F5" s="183"/>
      <c r="G5" s="183"/>
      <c r="H5" s="242"/>
      <c r="I5" s="161" t="s">
        <v>34</v>
      </c>
      <c r="J5" s="161" t="s">
        <v>35</v>
      </c>
      <c r="K5" s="161" t="s">
        <v>36</v>
      </c>
    </row>
    <row r="6" spans="1:11" ht="40.5" customHeight="1">
      <c r="A6" s="189"/>
      <c r="B6" s="189"/>
      <c r="C6" s="189"/>
      <c r="D6" s="167"/>
      <c r="E6" s="167"/>
      <c r="F6" s="167"/>
      <c r="G6" s="167"/>
      <c r="H6" s="128"/>
      <c r="I6" s="167" t="s">
        <v>33</v>
      </c>
      <c r="J6" s="167"/>
      <c r="K6" s="167"/>
    </row>
    <row r="7" spans="1:11" ht="15" customHeight="1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9">
        <v>10</v>
      </c>
      <c r="K7" s="39">
        <v>11</v>
      </c>
    </row>
    <row r="8" spans="1:11" ht="30.6" customHeight="1">
      <c r="A8" s="73"/>
      <c r="B8" s="121"/>
      <c r="C8" s="243" t="s">
        <v>424</v>
      </c>
      <c r="D8" s="244"/>
      <c r="E8" s="244"/>
      <c r="F8" s="244"/>
      <c r="G8" s="244"/>
      <c r="H8" s="244"/>
      <c r="I8" s="245"/>
      <c r="J8" s="29"/>
      <c r="K8" s="29"/>
    </row>
    <row r="9" spans="1:11" ht="30.6" customHeight="1">
      <c r="A9" s="121"/>
      <c r="B9" s="121"/>
      <c r="C9" s="246"/>
      <c r="D9" s="247"/>
      <c r="E9" s="247"/>
      <c r="F9" s="247"/>
      <c r="G9" s="247"/>
      <c r="H9" s="247"/>
      <c r="I9" s="248"/>
      <c r="J9" s="29"/>
      <c r="K9" s="29"/>
    </row>
    <row r="10" spans="1:11" ht="18.75" customHeight="1">
      <c r="A10" s="184" t="s">
        <v>98</v>
      </c>
      <c r="B10" s="185"/>
      <c r="C10" s="185"/>
      <c r="D10" s="185"/>
      <c r="E10" s="185"/>
      <c r="F10" s="185"/>
      <c r="G10" s="186"/>
      <c r="H10" s="29"/>
      <c r="I10" s="29"/>
      <c r="J10" s="29"/>
      <c r="K10" s="29"/>
    </row>
  </sheetData>
  <mergeCells count="16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  <mergeCell ref="C8:I9"/>
  </mergeCells>
  <phoneticPr fontId="2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A5F8A-A9C2-AB26-AF25-F139EDA65EE1}">
  <sheetPr>
    <outlinePr summaryRight="0"/>
  </sheetPr>
  <dimension ref="A1:G10"/>
  <sheetViews>
    <sheetView showZeros="0" workbookViewId="0">
      <selection activeCell="C18" sqref="C18"/>
    </sheetView>
  </sheetViews>
  <sheetFormatPr defaultColWidth="9.125" defaultRowHeight="14.25" customHeight="1"/>
  <cols>
    <col min="1" max="1" width="37.75" customWidth="1"/>
    <col min="2" max="2" width="28" customWidth="1"/>
    <col min="3" max="3" width="37.625" customWidth="1"/>
    <col min="4" max="4" width="17" customWidth="1"/>
    <col min="5" max="7" width="27" customWidth="1"/>
  </cols>
  <sheetData>
    <row r="1" spans="1:7" ht="13.5" customHeight="1">
      <c r="D1" s="79"/>
      <c r="G1" s="32" t="s">
        <v>413</v>
      </c>
    </row>
    <row r="2" spans="1:7" ht="27.75" customHeight="1">
      <c r="A2" s="249" t="s">
        <v>425</v>
      </c>
      <c r="B2" s="168"/>
      <c r="C2" s="168"/>
      <c r="D2" s="168"/>
      <c r="E2" s="168"/>
      <c r="F2" s="168"/>
      <c r="G2" s="168"/>
    </row>
    <row r="3" spans="1:7" ht="13.5" customHeight="1">
      <c r="A3" s="180" t="str">
        <f>"单位名称："&amp;"云南省康复辅具技术中心"</f>
        <v>单位名称：云南省康复辅具技术中心</v>
      </c>
      <c r="B3" s="190"/>
      <c r="C3" s="190"/>
      <c r="D3" s="190"/>
      <c r="E3" s="33"/>
      <c r="F3" s="33"/>
      <c r="G3" s="35" t="s">
        <v>122</v>
      </c>
    </row>
    <row r="4" spans="1:7" ht="21.75" customHeight="1">
      <c r="A4" s="187" t="s">
        <v>231</v>
      </c>
      <c r="B4" s="187" t="s">
        <v>230</v>
      </c>
      <c r="C4" s="187" t="s">
        <v>133</v>
      </c>
      <c r="D4" s="161" t="s">
        <v>414</v>
      </c>
      <c r="E4" s="125" t="s">
        <v>34</v>
      </c>
      <c r="F4" s="175"/>
      <c r="G4" s="126"/>
    </row>
    <row r="5" spans="1:7" ht="21.75" customHeight="1">
      <c r="A5" s="188"/>
      <c r="B5" s="188"/>
      <c r="C5" s="188"/>
      <c r="D5" s="183"/>
      <c r="E5" s="127" t="s">
        <v>415</v>
      </c>
      <c r="F5" s="161" t="s">
        <v>416</v>
      </c>
      <c r="G5" s="161" t="s">
        <v>417</v>
      </c>
    </row>
    <row r="6" spans="1:7" ht="40.5" customHeight="1">
      <c r="A6" s="189"/>
      <c r="B6" s="189"/>
      <c r="C6" s="189"/>
      <c r="D6" s="167"/>
      <c r="E6" s="128"/>
      <c r="F6" s="167" t="s">
        <v>33</v>
      </c>
      <c r="G6" s="167"/>
    </row>
    <row r="7" spans="1:7" ht="15" customHeight="1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</row>
    <row r="8" spans="1:7" ht="29.85" customHeight="1">
      <c r="A8" s="121"/>
      <c r="B8" s="253" t="s">
        <v>426</v>
      </c>
      <c r="C8" s="254"/>
      <c r="D8" s="254"/>
      <c r="E8" s="254"/>
      <c r="F8" s="255"/>
      <c r="G8" s="29"/>
    </row>
    <row r="9" spans="1:7" ht="29.85" customHeight="1">
      <c r="A9" s="121"/>
      <c r="B9" s="256"/>
      <c r="C9" s="257"/>
      <c r="D9" s="257"/>
      <c r="E9" s="257"/>
      <c r="F9" s="258"/>
      <c r="G9" s="29"/>
    </row>
    <row r="10" spans="1:7" ht="18.75" customHeight="1">
      <c r="A10" s="250" t="s">
        <v>31</v>
      </c>
      <c r="B10" s="251" t="s">
        <v>418</v>
      </c>
      <c r="C10" s="251"/>
      <c r="D10" s="252"/>
      <c r="E10" s="29"/>
      <c r="F10" s="29"/>
      <c r="G10" s="29"/>
    </row>
  </sheetData>
  <mergeCells count="12">
    <mergeCell ref="A10:D10"/>
    <mergeCell ref="B4:B6"/>
    <mergeCell ref="C4:C6"/>
    <mergeCell ref="A4:A6"/>
    <mergeCell ref="G5:G6"/>
    <mergeCell ref="D4:D6"/>
    <mergeCell ref="B8:F9"/>
    <mergeCell ref="A2:G2"/>
    <mergeCell ref="A3:D3"/>
    <mergeCell ref="F5:F6"/>
    <mergeCell ref="E5:E6"/>
    <mergeCell ref="E4:G4"/>
  </mergeCells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2025-02-08T09:15:14Z</dcterms:modified>
</cp:coreProperties>
</file>