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sheet1" sheetId="2" r:id="rId1"/>
  </sheets>
  <definedNames>
    <definedName name="_xlnm._FilterDatabase" localSheetId="0" hidden="1">sheet1!$A$5:$IO$236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<sst xmlns="http://schemas.openxmlformats.org/spreadsheetml/2006/main" count="696" uniqueCount="346">
  <si>
    <t>附件1：</t>
  </si>
  <si>
    <t>云南省2025年度中央集中彩票公益金支持社会福利事业资金项目情况表</t>
  </si>
  <si>
    <t>制表单位：云南省民政厅</t>
  </si>
  <si>
    <t>金额单位：万元</t>
  </si>
  <si>
    <t>序号</t>
  </si>
  <si>
    <t>项目名称</t>
  </si>
  <si>
    <t>区县</t>
  </si>
  <si>
    <t>项目类别</t>
  </si>
  <si>
    <t>预算下达金额</t>
  </si>
  <si>
    <t>截止2025年12月31日实际支付资金</t>
  </si>
  <si>
    <t>截止2025年12月31日支出率</t>
  </si>
  <si>
    <t>备注</t>
  </si>
  <si>
    <t>老年人福利/残疾人福利/儿童福利/社会公益</t>
  </si>
  <si>
    <t>合计</t>
  </si>
  <si>
    <t>昆明市</t>
  </si>
  <si>
    <t>精神卫生福利机构设施设备购置</t>
  </si>
  <si>
    <t>昆明市本级</t>
  </si>
  <si>
    <t>残疾人福利</t>
  </si>
  <si>
    <t>精神障碍社区康复购买服务项目</t>
  </si>
  <si>
    <t>昆明宜良青龙山殡仪馆购置火化炉补助</t>
  </si>
  <si>
    <t>宜良县</t>
  </si>
  <si>
    <t>社会公益</t>
  </si>
  <si>
    <t>五华区孤儿助学项目</t>
  </si>
  <si>
    <t>五华区</t>
  </si>
  <si>
    <t>儿童福利</t>
  </si>
  <si>
    <t>盘龙区孤儿助学项目</t>
  </si>
  <si>
    <t>盘龙区</t>
  </si>
  <si>
    <t>官渡区儿童福利事业</t>
  </si>
  <si>
    <t>官渡区</t>
  </si>
  <si>
    <t>西山区孤儿助学项目</t>
  </si>
  <si>
    <t>西山区</t>
  </si>
  <si>
    <t>东川区孤儿助学项目</t>
  </si>
  <si>
    <t>东川区</t>
  </si>
  <si>
    <t>晋宁区孤儿助学项目</t>
  </si>
  <si>
    <t>晋宁区</t>
  </si>
  <si>
    <t>富民县孤儿助学项目</t>
  </si>
  <si>
    <t>富民县</t>
  </si>
  <si>
    <t>宜良县孤儿助学项目</t>
  </si>
  <si>
    <t>石林县孤儿助学项目</t>
  </si>
  <si>
    <t>石林县</t>
  </si>
  <si>
    <t>嵩明县孤儿助学项目</t>
  </si>
  <si>
    <t>嵩明县</t>
  </si>
  <si>
    <t>禄劝县孤儿助学项目</t>
  </si>
  <si>
    <t>禄劝县</t>
  </si>
  <si>
    <t>寻甸县孤儿助学项目</t>
  </si>
  <si>
    <t>寻甸县</t>
  </si>
  <si>
    <t>安宁市孤儿助学项目</t>
  </si>
  <si>
    <t>安宁市</t>
  </si>
  <si>
    <t>经济技术开发区孤儿助学项目</t>
  </si>
  <si>
    <t>经济技术开发区</t>
  </si>
  <si>
    <t>滇中新区孤儿助学项目</t>
  </si>
  <si>
    <t>滇中新区</t>
  </si>
  <si>
    <t>雨花街道颐明园社区居家养老服务中心</t>
  </si>
  <si>
    <t>呈贡区</t>
  </si>
  <si>
    <t>老年人福利</t>
  </si>
  <si>
    <t>洛龙街道碧潭社区居家养老服务中心</t>
  </si>
  <si>
    <t>乌龙街道综合养老服务中心</t>
  </si>
  <si>
    <t>昭通市</t>
  </si>
  <si>
    <t>昭通市本级</t>
  </si>
  <si>
    <t>-</t>
  </si>
  <si>
    <t>昭阳区孤儿助学项目</t>
  </si>
  <si>
    <t>昭阳区</t>
  </si>
  <si>
    <t>昭阳区“明天计划”项目</t>
  </si>
  <si>
    <t>鲁甸县孤儿助学项目</t>
  </si>
  <si>
    <t>鲁甸县</t>
  </si>
  <si>
    <t>鲁甸县“明天计划”项目</t>
  </si>
  <si>
    <t>巧家县孤儿助学项目</t>
  </si>
  <si>
    <t>巧家县</t>
  </si>
  <si>
    <t>盐津县孤儿助学项目</t>
  </si>
  <si>
    <t>盐津县</t>
  </si>
  <si>
    <t>大关县孤儿助学项目</t>
  </si>
  <si>
    <t>大关县</t>
  </si>
  <si>
    <t>永善县孤儿助学项目</t>
  </si>
  <si>
    <t>永善县</t>
  </si>
  <si>
    <t>永善县儿童福利院建设项目</t>
  </si>
  <si>
    <t>绥江县孤儿助学项目</t>
  </si>
  <si>
    <t>绥江县</t>
  </si>
  <si>
    <t>彝良县孤儿助学项目</t>
  </si>
  <si>
    <t>彝良县</t>
  </si>
  <si>
    <t>威信县孤儿助学项目</t>
  </si>
  <si>
    <t>威信县</t>
  </si>
  <si>
    <t>水富市孤儿助学项目</t>
  </si>
  <si>
    <t>水富市</t>
  </si>
  <si>
    <t>玉屏街道玉屏社区居家养老服务中心</t>
  </si>
  <si>
    <t>落雁乡区域养老服务中心</t>
  </si>
  <si>
    <t>永善县莲峰镇万和村居家养老服务中心</t>
  </si>
  <si>
    <t>太平镇区域养老服务中心</t>
  </si>
  <si>
    <t>镇雄县孤儿助学项目</t>
  </si>
  <si>
    <t>镇雄县</t>
  </si>
  <si>
    <t>曲靖市</t>
  </si>
  <si>
    <t>曲靖市本级</t>
  </si>
  <si>
    <t>曲靖市富源县殡仪馆购置火化炉补助</t>
  </si>
  <si>
    <t>富源县</t>
  </si>
  <si>
    <t>孤儿助学项目</t>
  </si>
  <si>
    <t>“明天计划”项目</t>
  </si>
  <si>
    <t>麒麟区孤儿助学项目</t>
  </si>
  <si>
    <t>麒麟区</t>
  </si>
  <si>
    <t>沾益区孤儿助学项目</t>
  </si>
  <si>
    <t>沾益区</t>
  </si>
  <si>
    <t>马龙区孤儿助学项目</t>
  </si>
  <si>
    <t>马龙区</t>
  </si>
  <si>
    <t>陆良县孤儿助学项目</t>
  </si>
  <si>
    <t>陆良县</t>
  </si>
  <si>
    <t>师宗县孤儿助学项目</t>
  </si>
  <si>
    <t>师宗县</t>
  </si>
  <si>
    <t>罗平县孤儿助学项目</t>
  </si>
  <si>
    <t>罗平县</t>
  </si>
  <si>
    <t>富源县孤儿助学项目</t>
  </si>
  <si>
    <t>会泽县孤儿助学项目</t>
  </si>
  <si>
    <t>会泽县</t>
  </si>
  <si>
    <t>宣威市孤儿助学项目</t>
  </si>
  <si>
    <t>宣威市</t>
  </si>
  <si>
    <t>得禄乡河艾村居家养老服务中心</t>
  </si>
  <si>
    <t>倘塘镇区域养老服务中心</t>
  </si>
  <si>
    <t>玉溪市</t>
  </si>
  <si>
    <t>玉溪市本级</t>
  </si>
  <si>
    <t>玉溪市孤儿助学项目</t>
  </si>
  <si>
    <t>红塔区孤儿助学项目</t>
  </si>
  <si>
    <t>红塔区</t>
  </si>
  <si>
    <t>江川区孤儿助学项目</t>
  </si>
  <si>
    <t>江川区</t>
  </si>
  <si>
    <t>通海县孤儿助学项目</t>
  </si>
  <si>
    <t>通海县</t>
  </si>
  <si>
    <t>华宁县孤儿助学项目</t>
  </si>
  <si>
    <t>华宁县</t>
  </si>
  <si>
    <t>易门县孤儿助学项目</t>
  </si>
  <si>
    <t>易门县</t>
  </si>
  <si>
    <t>新平县孤儿助学项目</t>
  </si>
  <si>
    <t>新平县</t>
  </si>
  <si>
    <t>元江县孤儿助学项目</t>
  </si>
  <si>
    <t>元江县</t>
  </si>
  <si>
    <t>玉带街道综合养老服务中心</t>
  </si>
  <si>
    <t>宁州街道平地社区居家养老服务中心</t>
  </si>
  <si>
    <t>新平县平掌乡区域综合养老服务中心</t>
  </si>
  <si>
    <t>红河哈尼族彝族自治州</t>
  </si>
  <si>
    <t>红河哈尼族彝族自治州本级</t>
  </si>
  <si>
    <t>精神障碍社区康复服务试点项目</t>
  </si>
  <si>
    <t>建水县</t>
  </si>
  <si>
    <t>红河州弥勒市殡仪馆购置火化设备补助</t>
  </si>
  <si>
    <t>弥勒市</t>
  </si>
  <si>
    <t>红河州元阳县殡仪馆购置火化设备补助</t>
  </si>
  <si>
    <t>元阳县</t>
  </si>
  <si>
    <t>红河州绿春县殡仪馆购置火化设备补助</t>
  </si>
  <si>
    <t>绿春县</t>
  </si>
  <si>
    <t>红河州屏边县殡仪馆购置火化设备补助</t>
  </si>
  <si>
    <t>屏边县</t>
  </si>
  <si>
    <t>个旧市孤儿助学项目</t>
  </si>
  <si>
    <t>个旧市</t>
  </si>
  <si>
    <t>开远市孤儿助学项目</t>
  </si>
  <si>
    <t>开远市</t>
  </si>
  <si>
    <t>蒙自市孤儿助学项目</t>
  </si>
  <si>
    <t>蒙自市</t>
  </si>
  <si>
    <t>弥勒市孤儿助学项目</t>
  </si>
  <si>
    <t>屏边县孤儿助学项目</t>
  </si>
  <si>
    <t>建水县“明天计划”项目</t>
  </si>
  <si>
    <t>建水县孤儿助学项目</t>
  </si>
  <si>
    <t>石屏县孤儿助学项目</t>
  </si>
  <si>
    <t>石屏县</t>
  </si>
  <si>
    <t>泸西县孤儿助学项目</t>
  </si>
  <si>
    <t>泸西县</t>
  </si>
  <si>
    <t>元阳县孤儿助学项目</t>
  </si>
  <si>
    <t>红河县孤儿助学项目</t>
  </si>
  <si>
    <t>红河县</t>
  </si>
  <si>
    <t>金平县孤儿助学项目</t>
  </si>
  <si>
    <t>金平县</t>
  </si>
  <si>
    <t>绿春县孤儿助学项目</t>
  </si>
  <si>
    <t>河口县孤儿助学项目</t>
  </si>
  <si>
    <t>河口县</t>
  </si>
  <si>
    <t>养老服务体系</t>
  </si>
  <si>
    <t>石屏县坝心镇海东村委会土老咀村原土老咀小学</t>
  </si>
  <si>
    <t>河口镇曼美社区居家养老服务中心</t>
  </si>
  <si>
    <t>文山壮族苗族自治州</t>
  </si>
  <si>
    <t>文山壮族苗族自治州本级</t>
  </si>
  <si>
    <t>文山州西畴县殡仪馆购置火化设备补助</t>
  </si>
  <si>
    <t>西畴县</t>
  </si>
  <si>
    <t>文山州“明天计划”项目</t>
  </si>
  <si>
    <t>文山市孤儿助学项目</t>
  </si>
  <si>
    <t>文山市</t>
  </si>
  <si>
    <t>砚山县孤儿助学项目</t>
  </si>
  <si>
    <t>砚山县</t>
  </si>
  <si>
    <t>西畴县孤儿助学项目</t>
  </si>
  <si>
    <t>麻栗坡县孤儿助学项目</t>
  </si>
  <si>
    <t>麻栗坡县</t>
  </si>
  <si>
    <t>马关县孤儿助学项目</t>
  </si>
  <si>
    <t>马关县</t>
  </si>
  <si>
    <t>丘北县孤儿助学项目</t>
  </si>
  <si>
    <t>丘北县</t>
  </si>
  <si>
    <t>广南县孤儿助学项目</t>
  </si>
  <si>
    <t>广南县</t>
  </si>
  <si>
    <t>富宁县孤儿助学项目</t>
  </si>
  <si>
    <t>富宁县</t>
  </si>
  <si>
    <t>小街镇朵白库村居家养老服务中心</t>
  </si>
  <si>
    <t>广南县世外桃源区域养老服务中心</t>
  </si>
  <si>
    <t>乡镇（街道）级区域养老服务中心</t>
  </si>
  <si>
    <t>富宁县那能乡敬老院（区域养老服务中心）</t>
  </si>
  <si>
    <t>普洱市</t>
  </si>
  <si>
    <t>普洱市本级</t>
  </si>
  <si>
    <t>思茅区孤儿助学项目</t>
  </si>
  <si>
    <t>思茅区</t>
  </si>
  <si>
    <t>宁洱县孤儿助学项目</t>
  </si>
  <si>
    <t>宁洱县</t>
  </si>
  <si>
    <t>墨江县孤儿助学项目</t>
  </si>
  <si>
    <t>墨江县</t>
  </si>
  <si>
    <t>景东县孤儿助学项目</t>
  </si>
  <si>
    <t>景东县</t>
  </si>
  <si>
    <t>景谷县孤儿助学项目</t>
  </si>
  <si>
    <t>景谷县</t>
  </si>
  <si>
    <t>镇沅县孤儿助学项目</t>
  </si>
  <si>
    <t>镇沅县</t>
  </si>
  <si>
    <t>江城县孤儿助学项目</t>
  </si>
  <si>
    <t>江城县</t>
  </si>
  <si>
    <t>孟连县孤儿助学项目</t>
  </si>
  <si>
    <t>孟连县</t>
  </si>
  <si>
    <t>澜沧县孤儿助学项目</t>
  </si>
  <si>
    <t>澜沧县</t>
  </si>
  <si>
    <t>西盟县孤儿助学项目</t>
  </si>
  <si>
    <t>西盟县</t>
  </si>
  <si>
    <t>思茅区六顺镇综合养老服务中心</t>
  </si>
  <si>
    <t>益智乡勐迈社区居家养老服务中心</t>
  </si>
  <si>
    <t>西双版纳傣族自治州</t>
  </si>
  <si>
    <t>西双版纳傣族自治州本级</t>
  </si>
  <si>
    <t>景洪市孤儿助学项目</t>
  </si>
  <si>
    <t>景洪市</t>
  </si>
  <si>
    <t>勐海县孤儿助学项目</t>
  </si>
  <si>
    <t>勐海县</t>
  </si>
  <si>
    <t>勐腊县孤儿助学项目</t>
  </si>
  <si>
    <t>勐腊县</t>
  </si>
  <si>
    <t>允景洪街道孔雀湖社区居家养老服务中心</t>
  </si>
  <si>
    <t>关累镇农村区域养老服务中心</t>
  </si>
  <si>
    <t>楚雄彝族自治州</t>
  </si>
  <si>
    <t>楚雄彝族自治州本级</t>
  </si>
  <si>
    <t>楚雄市孤儿助学项目</t>
  </si>
  <si>
    <t>楚雄市</t>
  </si>
  <si>
    <t>禄丰市孤儿助学项目</t>
  </si>
  <si>
    <t>禄丰市</t>
  </si>
  <si>
    <t>双柏县“明天计划”项目</t>
  </si>
  <si>
    <t>双柏县</t>
  </si>
  <si>
    <t>双柏县孤儿助学项目</t>
  </si>
  <si>
    <t>牟定县孤儿助学项目</t>
  </si>
  <si>
    <t>牟定县</t>
  </si>
  <si>
    <t>南华县孤儿助学项目</t>
  </si>
  <si>
    <t>南华县</t>
  </si>
  <si>
    <t>大姚县孤儿助学项目</t>
  </si>
  <si>
    <t>大姚县</t>
  </si>
  <si>
    <t>元谋县孤儿助学项目</t>
  </si>
  <si>
    <t>元谋县</t>
  </si>
  <si>
    <t>武定县孤儿助学项目</t>
  </si>
  <si>
    <t>武定县</t>
  </si>
  <si>
    <t>六苴镇六苴社区居家养老服务中心</t>
  </si>
  <si>
    <t>平田乡区域养老服务中心</t>
  </si>
  <si>
    <t>猫街镇区域养老服务中心</t>
  </si>
  <si>
    <t>大理白族自治州</t>
  </si>
  <si>
    <t>大理白族自治州本级</t>
  </si>
  <si>
    <t>大理市孤儿助学项目</t>
  </si>
  <si>
    <t>大理市</t>
  </si>
  <si>
    <t>祥云县孤儿助学项目</t>
  </si>
  <si>
    <t>祥云县</t>
  </si>
  <si>
    <t>宾川县孤儿助学项目</t>
  </si>
  <si>
    <t>宾川县</t>
  </si>
  <si>
    <t>弥渡县孤儿助学项目</t>
  </si>
  <si>
    <t>弥渡县</t>
  </si>
  <si>
    <t>南涧县孤儿助学项目</t>
  </si>
  <si>
    <t>南涧县</t>
  </si>
  <si>
    <t>巍山县孤儿助学项目</t>
  </si>
  <si>
    <t>巍山县</t>
  </si>
  <si>
    <t>永平县孤儿助学项目</t>
  </si>
  <si>
    <t>永平县</t>
  </si>
  <si>
    <t>云龙县孤儿助学项目</t>
  </si>
  <si>
    <t>云龙县</t>
  </si>
  <si>
    <t>洱源县孤儿助学项目</t>
  </si>
  <si>
    <t>洱源县</t>
  </si>
  <si>
    <t>剑川县孤儿助学项目</t>
  </si>
  <si>
    <t>剑川县</t>
  </si>
  <si>
    <t>南涧镇小军庄社区居家养老服务中心</t>
  </si>
  <si>
    <t>厂街乡区域养老服务中心</t>
  </si>
  <si>
    <t>保山市</t>
  </si>
  <si>
    <t>保山市本级</t>
  </si>
  <si>
    <t>隆阳区孤儿助学项目</t>
  </si>
  <si>
    <t>隆阳区</t>
  </si>
  <si>
    <t>施甸县孤儿助学项目</t>
  </si>
  <si>
    <t>施甸县</t>
  </si>
  <si>
    <t>龙陵县孤儿助学项目</t>
  </si>
  <si>
    <t>龙陵县</t>
  </si>
  <si>
    <t>昌宁县孤儿助学项目</t>
  </si>
  <si>
    <t>昌宁县</t>
  </si>
  <si>
    <t>腾冲市孤儿助学项目</t>
  </si>
  <si>
    <t>腾冲市</t>
  </si>
  <si>
    <t>德宏傣族景颇族自治州</t>
  </si>
  <si>
    <t>德宏傣族景颇族自治州本级</t>
  </si>
  <si>
    <t>瑞丽市孤儿助学项目</t>
  </si>
  <si>
    <t>瑞丽市</t>
  </si>
  <si>
    <t>芒市孤儿助学项目</t>
  </si>
  <si>
    <t>芒市</t>
  </si>
  <si>
    <t>梁河县孤儿助学项目</t>
  </si>
  <si>
    <t>梁河县</t>
  </si>
  <si>
    <t>盈江县孤儿助学项目</t>
  </si>
  <si>
    <t>盈江县</t>
  </si>
  <si>
    <t>陇川县孤儿助学项目</t>
  </si>
  <si>
    <t>陇川县</t>
  </si>
  <si>
    <t>遮放农场垦西社区居家养老服务中心</t>
  </si>
  <si>
    <t>丽江市</t>
  </si>
  <si>
    <t>丽江市本级</t>
  </si>
  <si>
    <t>丽江市永胜县殡仪馆购置火化设备补助</t>
  </si>
  <si>
    <t>永胜县</t>
  </si>
  <si>
    <t>丽江市儿童福利院提质优化项目</t>
  </si>
  <si>
    <t>县级及以上养老服务机构</t>
  </si>
  <si>
    <t>古城区</t>
  </si>
  <si>
    <t>怒江傈僳族自治州</t>
  </si>
  <si>
    <t>怒江傈僳族自治州本级</t>
  </si>
  <si>
    <t>泸水市孤儿助学项目</t>
  </si>
  <si>
    <t>泸水市</t>
  </si>
  <si>
    <t>福贡县孤儿助学项目</t>
  </si>
  <si>
    <t>福贡县</t>
  </si>
  <si>
    <t>贡山县孤儿助学项目</t>
  </si>
  <si>
    <t>贡山县</t>
  </si>
  <si>
    <t>兰坪县孤儿助学项目</t>
  </si>
  <si>
    <t>兰坪县</t>
  </si>
  <si>
    <t>兰坪县金顶街道综合养老服务中心</t>
  </si>
  <si>
    <t>迪庆藏族自治州</t>
  </si>
  <si>
    <t>迪庆藏族自治州本级</t>
  </si>
  <si>
    <t>香格里拉市孤儿助学项目</t>
  </si>
  <si>
    <t>香格里拉市</t>
  </si>
  <si>
    <t>德钦县孤儿助学项目</t>
  </si>
  <si>
    <t>德钦县</t>
  </si>
  <si>
    <t>维西县孤儿助学项目</t>
  </si>
  <si>
    <t>维西县</t>
  </si>
  <si>
    <t>格咱乡翁上村居家养老服务中心</t>
  </si>
  <si>
    <t>临沧市</t>
  </si>
  <si>
    <t>临沧市本级</t>
  </si>
  <si>
    <t>临翔区孤儿助学项目</t>
  </si>
  <si>
    <t>临翔区</t>
  </si>
  <si>
    <t>凤庆县孤儿助学项目</t>
  </si>
  <si>
    <t>凤庆县</t>
  </si>
  <si>
    <t>云县孤儿助学项目</t>
  </si>
  <si>
    <t>云县</t>
  </si>
  <si>
    <t>永德县孤儿助学项目</t>
  </si>
  <si>
    <t>永德县</t>
  </si>
  <si>
    <t>镇康县孤儿助学项目</t>
  </si>
  <si>
    <t>镇康县</t>
  </si>
  <si>
    <t>双江县孤儿助学项目</t>
  </si>
  <si>
    <t>双江县</t>
  </si>
  <si>
    <t>耿马县孤儿助学项目</t>
  </si>
  <si>
    <t>耿马县</t>
  </si>
  <si>
    <t>沧源县孤儿助学项目</t>
  </si>
  <si>
    <t>沧源县</t>
  </si>
  <si>
    <t>耿马县孟定农场小岛社区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</si>
</sst>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6"/>
      <name val="方正黑体_GBK"/>
      <charset val="134"/>
    </font>
    <font>
      <sz val="24"/>
      <name val="方正小标宋_GBK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3" fontId="6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left" vertical="center" wrapText="1"/>
    </xf>
    <xf numFmtId="43" fontId="6" fillId="0" borderId="0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right" vertical="center" wrapText="1"/>
    </xf>
    <xf numFmtId="43" fontId="7" fillId="0" borderId="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0" fontId="8" fillId="0" borderId="1" xfId="3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0" fontId="4" fillId="0" borderId="1" xfId="3" applyNumberFormat="1" applyFont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43" fontId="4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239"/>
  <sheetViews>
    <sheetView tabSelected="1" zoomScale="70" zoomScaleNormal="70" workbookViewId="0">
      <pane xSplit="2" ySplit="5" topLeftCell="C6" activePane="bottomRight" state="frozen"/>
      <selection/>
      <selection pane="topRight"/>
      <selection pane="bottomLeft"/>
      <selection pane="bottomRight" activeCell="F242" sqref="F242"/>
    </sheetView>
  </sheetViews>
  <sheetFormatPr defaultColWidth="9" defaultRowHeight="30" customHeight="1"/>
  <cols>
    <col min="1" max="1" width="12.7083333333333" style="7" customWidth="1"/>
    <col min="2" max="2" width="37.9166666666667" style="3" customWidth="1"/>
    <col min="3" max="3" width="26.6666666666667" style="3" customWidth="1"/>
    <col min="4" max="4" width="15.6666666666667" style="3" customWidth="1"/>
    <col min="5" max="5" width="14.1083333333333" style="8" customWidth="1"/>
    <col min="6" max="6" width="22.7083333333333" style="8" customWidth="1"/>
    <col min="7" max="7" width="22.9166666666667" style="8" customWidth="1"/>
    <col min="8" max="8" width="19.375" style="9" customWidth="1"/>
    <col min="9" max="9" width="14.1083333333333" style="9"/>
    <col min="10" max="16384" width="9" style="9"/>
  </cols>
  <sheetData>
    <row r="1" customHeight="1" spans="1:1">
      <c r="A1" s="10" t="s">
        <v>0</v>
      </c>
    </row>
    <row r="2" ht="46.95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customFormat="1" ht="33" customHeight="1" spans="1:8">
      <c r="A3" s="12" t="s">
        <v>2</v>
      </c>
      <c r="B3" s="12"/>
      <c r="C3" s="13"/>
      <c r="D3" s="13"/>
      <c r="E3" s="13"/>
      <c r="G3" s="25"/>
      <c r="H3" s="26" t="s">
        <v>3</v>
      </c>
    </row>
    <row r="4" s="1" customFormat="1" ht="38" customHeight="1" spans="1:8">
      <c r="A4" s="14" t="s">
        <v>4</v>
      </c>
      <c r="B4" s="15" t="s">
        <v>5</v>
      </c>
      <c r="C4" s="16" t="s">
        <v>6</v>
      </c>
      <c r="D4" s="15" t="s">
        <v>7</v>
      </c>
      <c r="E4" s="16" t="s">
        <v>8</v>
      </c>
      <c r="F4" s="16" t="s">
        <v>9</v>
      </c>
      <c r="G4" s="16" t="s">
        <v>10</v>
      </c>
      <c r="H4" s="27" t="s">
        <v>11</v>
      </c>
    </row>
    <row r="5" s="2" customFormat="1" ht="63.6" customHeight="1" spans="1:249">
      <c r="A5" s="14"/>
      <c r="B5" s="15"/>
      <c r="C5" s="17"/>
      <c r="D5" s="15" t="s">
        <v>12</v>
      </c>
      <c r="E5" s="17"/>
      <c r="F5" s="17"/>
      <c r="G5" s="17"/>
      <c r="H5" s="2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</row>
    <row r="6" s="3" customFormat="1" ht="24" customHeight="1" spans="1:8">
      <c r="A6" s="18"/>
      <c r="B6" s="19"/>
      <c r="C6" s="19"/>
      <c r="D6" s="19" t="s">
        <v>13</v>
      </c>
      <c r="E6" s="29">
        <f>E7+E29+E51+E69+E82+E109+E126+E141+E149+E165+E181+E191+E199+E208+E215+E223</f>
        <v>14336</v>
      </c>
      <c r="F6" s="29">
        <f>F7+F29+F51+F69+F82+F109+F126+F141+F149+F165+F181+F191+F199+F208+F215+F223</f>
        <v>4166.362367</v>
      </c>
      <c r="G6" s="30">
        <f>F6/E6</f>
        <v>0.290622374930246</v>
      </c>
      <c r="H6" s="21"/>
    </row>
    <row r="7" s="4" customFormat="1" ht="24" customHeight="1" spans="1:224">
      <c r="A7" s="18"/>
      <c r="B7" s="20" t="s">
        <v>14</v>
      </c>
      <c r="C7" s="20"/>
      <c r="D7" s="20"/>
      <c r="E7" s="31">
        <f>SUM(E8:E28)</f>
        <v>1484</v>
      </c>
      <c r="F7" s="31">
        <f>SUM(F8:F28)</f>
        <v>539.335089</v>
      </c>
      <c r="G7" s="30">
        <f t="shared" ref="G7:G70" si="0">F7/E7</f>
        <v>0.363433348382749</v>
      </c>
      <c r="H7" s="18"/>
      <c r="I7" s="3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</row>
    <row r="8" s="3" customFormat="1" ht="33" customHeight="1" spans="1:8">
      <c r="A8" s="21">
        <v>1</v>
      </c>
      <c r="B8" s="22" t="s">
        <v>15</v>
      </c>
      <c r="C8" s="23" t="s">
        <v>16</v>
      </c>
      <c r="D8" s="23" t="s">
        <v>17</v>
      </c>
      <c r="E8" s="32">
        <v>111</v>
      </c>
      <c r="F8" s="32">
        <v>106.21</v>
      </c>
      <c r="G8" s="33">
        <f t="shared" si="0"/>
        <v>0.956846846846847</v>
      </c>
      <c r="H8" s="18"/>
    </row>
    <row r="9" s="3" customFormat="1" ht="33" customHeight="1" spans="1:8">
      <c r="A9" s="21">
        <v>2</v>
      </c>
      <c r="B9" s="22" t="s">
        <v>18</v>
      </c>
      <c r="C9" s="23" t="s">
        <v>16</v>
      </c>
      <c r="D9" s="23" t="s">
        <v>17</v>
      </c>
      <c r="E9" s="32">
        <v>564</v>
      </c>
      <c r="F9" s="34">
        <v>0</v>
      </c>
      <c r="G9" s="33">
        <f t="shared" si="0"/>
        <v>0</v>
      </c>
      <c r="H9" s="18"/>
    </row>
    <row r="10" s="3" customFormat="1" ht="33" customHeight="1" spans="1:8">
      <c r="A10" s="21">
        <v>3</v>
      </c>
      <c r="B10" s="22" t="s">
        <v>19</v>
      </c>
      <c r="C10" s="23" t="s">
        <v>20</v>
      </c>
      <c r="D10" s="23" t="s">
        <v>21</v>
      </c>
      <c r="E10" s="32">
        <v>100</v>
      </c>
      <c r="F10" s="32">
        <v>100</v>
      </c>
      <c r="G10" s="33">
        <f t="shared" si="0"/>
        <v>1</v>
      </c>
      <c r="H10" s="18"/>
    </row>
    <row r="11" s="3" customFormat="1" ht="33" customHeight="1" spans="1:8">
      <c r="A11" s="21">
        <v>4</v>
      </c>
      <c r="B11" s="24" t="s">
        <v>22</v>
      </c>
      <c r="C11" s="24" t="s">
        <v>23</v>
      </c>
      <c r="D11" s="24" t="s">
        <v>24</v>
      </c>
      <c r="E11" s="34">
        <v>2</v>
      </c>
      <c r="F11" s="34">
        <v>2</v>
      </c>
      <c r="G11" s="33">
        <f t="shared" si="0"/>
        <v>1</v>
      </c>
      <c r="H11" s="18"/>
    </row>
    <row r="12" s="3" customFormat="1" ht="33" customHeight="1" spans="1:8">
      <c r="A12" s="21">
        <v>5</v>
      </c>
      <c r="B12" s="24" t="s">
        <v>25</v>
      </c>
      <c r="C12" s="24" t="s">
        <v>26</v>
      </c>
      <c r="D12" s="24" t="s">
        <v>24</v>
      </c>
      <c r="E12" s="34">
        <v>3.5</v>
      </c>
      <c r="F12" s="34">
        <v>3.5</v>
      </c>
      <c r="G12" s="33">
        <f t="shared" si="0"/>
        <v>1</v>
      </c>
      <c r="H12" s="18"/>
    </row>
    <row r="13" s="3" customFormat="1" ht="33" customHeight="1" spans="1:8">
      <c r="A13" s="21">
        <v>6</v>
      </c>
      <c r="B13" s="24" t="s">
        <v>27</v>
      </c>
      <c r="C13" s="24" t="s">
        <v>28</v>
      </c>
      <c r="D13" s="24" t="s">
        <v>24</v>
      </c>
      <c r="E13" s="34">
        <v>228</v>
      </c>
      <c r="F13" s="34">
        <v>0</v>
      </c>
      <c r="G13" s="33">
        <f t="shared" si="0"/>
        <v>0</v>
      </c>
      <c r="H13" s="18"/>
    </row>
    <row r="14" s="3" customFormat="1" ht="33" customHeight="1" spans="1:8">
      <c r="A14" s="21">
        <v>7</v>
      </c>
      <c r="B14" s="24" t="s">
        <v>29</v>
      </c>
      <c r="C14" s="24" t="s">
        <v>30</v>
      </c>
      <c r="D14" s="24" t="s">
        <v>24</v>
      </c>
      <c r="E14" s="34">
        <v>7</v>
      </c>
      <c r="F14" s="34">
        <v>6.166589</v>
      </c>
      <c r="G14" s="33">
        <f t="shared" si="0"/>
        <v>0.880941285714286</v>
      </c>
      <c r="H14" s="18"/>
    </row>
    <row r="15" s="3" customFormat="1" ht="33" customHeight="1" spans="1:8">
      <c r="A15" s="21">
        <v>8</v>
      </c>
      <c r="B15" s="24" t="s">
        <v>31</v>
      </c>
      <c r="C15" s="24" t="s">
        <v>32</v>
      </c>
      <c r="D15" s="24" t="s">
        <v>24</v>
      </c>
      <c r="E15" s="34">
        <v>9</v>
      </c>
      <c r="F15" s="34">
        <v>9</v>
      </c>
      <c r="G15" s="33">
        <f t="shared" si="0"/>
        <v>1</v>
      </c>
      <c r="H15" s="18"/>
    </row>
    <row r="16" s="3" customFormat="1" ht="33" customHeight="1" spans="1:8">
      <c r="A16" s="21">
        <v>9</v>
      </c>
      <c r="B16" s="24" t="s">
        <v>33</v>
      </c>
      <c r="C16" s="24" t="s">
        <v>34</v>
      </c>
      <c r="D16" s="24" t="s">
        <v>24</v>
      </c>
      <c r="E16" s="34">
        <v>4.5</v>
      </c>
      <c r="F16" s="34">
        <v>4.5</v>
      </c>
      <c r="G16" s="33">
        <f t="shared" si="0"/>
        <v>1</v>
      </c>
      <c r="H16" s="18"/>
    </row>
    <row r="17" s="3" customFormat="1" ht="33" customHeight="1" spans="1:8">
      <c r="A17" s="21">
        <v>10</v>
      </c>
      <c r="B17" s="24" t="s">
        <v>35</v>
      </c>
      <c r="C17" s="24" t="s">
        <v>36</v>
      </c>
      <c r="D17" s="24" t="s">
        <v>24</v>
      </c>
      <c r="E17" s="34">
        <v>1</v>
      </c>
      <c r="F17" s="34">
        <v>1</v>
      </c>
      <c r="G17" s="33">
        <f t="shared" si="0"/>
        <v>1</v>
      </c>
      <c r="H17" s="18"/>
    </row>
    <row r="18" s="3" customFormat="1" ht="33" customHeight="1" spans="1:8">
      <c r="A18" s="21">
        <v>11</v>
      </c>
      <c r="B18" s="24" t="s">
        <v>37</v>
      </c>
      <c r="C18" s="24" t="s">
        <v>20</v>
      </c>
      <c r="D18" s="24" t="s">
        <v>24</v>
      </c>
      <c r="E18" s="34">
        <v>9</v>
      </c>
      <c r="F18" s="34">
        <v>8.9985</v>
      </c>
      <c r="G18" s="33">
        <f t="shared" si="0"/>
        <v>0.999833333333333</v>
      </c>
      <c r="H18" s="18"/>
    </row>
    <row r="19" s="3" customFormat="1" ht="33" customHeight="1" spans="1:8">
      <c r="A19" s="21">
        <v>12</v>
      </c>
      <c r="B19" s="24" t="s">
        <v>38</v>
      </c>
      <c r="C19" s="24" t="s">
        <v>39</v>
      </c>
      <c r="D19" s="24" t="s">
        <v>24</v>
      </c>
      <c r="E19" s="34">
        <v>4</v>
      </c>
      <c r="F19" s="34">
        <v>4</v>
      </c>
      <c r="G19" s="33">
        <f t="shared" si="0"/>
        <v>1</v>
      </c>
      <c r="H19" s="18"/>
    </row>
    <row r="20" s="3" customFormat="1" ht="33" customHeight="1" spans="1:8">
      <c r="A20" s="21">
        <v>13</v>
      </c>
      <c r="B20" s="24" t="s">
        <v>40</v>
      </c>
      <c r="C20" s="24" t="s">
        <v>41</v>
      </c>
      <c r="D20" s="24" t="s">
        <v>24</v>
      </c>
      <c r="E20" s="34">
        <v>3.5</v>
      </c>
      <c r="F20" s="34">
        <v>3.5</v>
      </c>
      <c r="G20" s="33">
        <f t="shared" si="0"/>
        <v>1</v>
      </c>
      <c r="H20" s="18"/>
    </row>
    <row r="21" s="3" customFormat="1" ht="33" customHeight="1" spans="1:8">
      <c r="A21" s="21">
        <v>14</v>
      </c>
      <c r="B21" s="24" t="s">
        <v>42</v>
      </c>
      <c r="C21" s="24" t="s">
        <v>43</v>
      </c>
      <c r="D21" s="24" t="s">
        <v>24</v>
      </c>
      <c r="E21" s="34">
        <v>6.5</v>
      </c>
      <c r="F21" s="34">
        <v>6.5</v>
      </c>
      <c r="G21" s="33">
        <f t="shared" si="0"/>
        <v>1</v>
      </c>
      <c r="H21" s="18"/>
    </row>
    <row r="22" s="3" customFormat="1" ht="33" customHeight="1" spans="1:8">
      <c r="A22" s="21">
        <v>15</v>
      </c>
      <c r="B22" s="24" t="s">
        <v>44</v>
      </c>
      <c r="C22" s="24" t="s">
        <v>45</v>
      </c>
      <c r="D22" s="24" t="s">
        <v>24</v>
      </c>
      <c r="E22" s="34">
        <v>10</v>
      </c>
      <c r="F22" s="34">
        <v>10</v>
      </c>
      <c r="G22" s="33">
        <f t="shared" si="0"/>
        <v>1</v>
      </c>
      <c r="H22" s="18"/>
    </row>
    <row r="23" s="3" customFormat="1" ht="33" customHeight="1" spans="1:8">
      <c r="A23" s="21">
        <v>16</v>
      </c>
      <c r="B23" s="24" t="s">
        <v>46</v>
      </c>
      <c r="C23" s="24" t="s">
        <v>47</v>
      </c>
      <c r="D23" s="24" t="s">
        <v>24</v>
      </c>
      <c r="E23" s="34">
        <v>2.5</v>
      </c>
      <c r="F23" s="34">
        <v>2</v>
      </c>
      <c r="G23" s="33">
        <f t="shared" si="0"/>
        <v>0.8</v>
      </c>
      <c r="H23" s="18"/>
    </row>
    <row r="24" s="3" customFormat="1" ht="33" customHeight="1" spans="1:8">
      <c r="A24" s="21">
        <v>17</v>
      </c>
      <c r="B24" s="24" t="s">
        <v>48</v>
      </c>
      <c r="C24" s="24" t="s">
        <v>49</v>
      </c>
      <c r="D24" s="24" t="s">
        <v>24</v>
      </c>
      <c r="E24" s="34">
        <v>1</v>
      </c>
      <c r="F24" s="34">
        <v>1</v>
      </c>
      <c r="G24" s="33">
        <f t="shared" si="0"/>
        <v>1</v>
      </c>
      <c r="H24" s="18"/>
    </row>
    <row r="25" s="3" customFormat="1" ht="33" customHeight="1" spans="1:8">
      <c r="A25" s="21">
        <v>18</v>
      </c>
      <c r="B25" s="24" t="s">
        <v>50</v>
      </c>
      <c r="C25" s="24" t="s">
        <v>51</v>
      </c>
      <c r="D25" s="24" t="s">
        <v>24</v>
      </c>
      <c r="E25" s="34">
        <v>1.5</v>
      </c>
      <c r="F25" s="34">
        <v>1</v>
      </c>
      <c r="G25" s="33">
        <f t="shared" si="0"/>
        <v>0.666666666666667</v>
      </c>
      <c r="H25" s="18"/>
    </row>
    <row r="26" s="3" customFormat="1" ht="33" customHeight="1" spans="1:8">
      <c r="A26" s="21">
        <v>19</v>
      </c>
      <c r="B26" s="22" t="s">
        <v>52</v>
      </c>
      <c r="C26" s="24" t="s">
        <v>53</v>
      </c>
      <c r="D26" s="23" t="s">
        <v>54</v>
      </c>
      <c r="E26" s="32">
        <v>126</v>
      </c>
      <c r="F26" s="32">
        <v>126</v>
      </c>
      <c r="G26" s="33">
        <f t="shared" si="0"/>
        <v>1</v>
      </c>
      <c r="H26" s="18"/>
    </row>
    <row r="27" s="5" customFormat="1" ht="33" customHeight="1" spans="1:8">
      <c r="A27" s="21">
        <v>20</v>
      </c>
      <c r="B27" s="22" t="s">
        <v>55</v>
      </c>
      <c r="C27" s="24" t="s">
        <v>53</v>
      </c>
      <c r="D27" s="23" t="s">
        <v>54</v>
      </c>
      <c r="E27" s="32">
        <v>110</v>
      </c>
      <c r="F27" s="32">
        <v>110</v>
      </c>
      <c r="G27" s="33">
        <f t="shared" si="0"/>
        <v>1</v>
      </c>
      <c r="H27" s="18"/>
    </row>
    <row r="28" s="5" customFormat="1" ht="33" customHeight="1" spans="1:8">
      <c r="A28" s="21">
        <v>21</v>
      </c>
      <c r="B28" s="22" t="s">
        <v>56</v>
      </c>
      <c r="C28" s="24" t="s">
        <v>53</v>
      </c>
      <c r="D28" s="23" t="s">
        <v>54</v>
      </c>
      <c r="E28" s="35">
        <v>180</v>
      </c>
      <c r="F28" s="32">
        <v>33.96</v>
      </c>
      <c r="G28" s="33">
        <f t="shared" si="0"/>
        <v>0.188666666666667</v>
      </c>
      <c r="H28" s="18"/>
    </row>
    <row r="29" s="3" customFormat="1" ht="33" customHeight="1" spans="1:8">
      <c r="A29" s="18"/>
      <c r="B29" s="19" t="s">
        <v>57</v>
      </c>
      <c r="C29" s="19"/>
      <c r="D29" s="20"/>
      <c r="E29" s="29">
        <f>SUM(E30:E50)</f>
        <v>1281</v>
      </c>
      <c r="F29" s="29">
        <f>SUM(F30:F50)</f>
        <v>457.047019</v>
      </c>
      <c r="G29" s="30">
        <f t="shared" si="0"/>
        <v>0.356789241998439</v>
      </c>
      <c r="H29" s="21"/>
    </row>
    <row r="30" s="3" customFormat="1" ht="33" customHeight="1" spans="1:8">
      <c r="A30" s="21">
        <v>22</v>
      </c>
      <c r="B30" s="22" t="s">
        <v>18</v>
      </c>
      <c r="C30" s="23" t="s">
        <v>58</v>
      </c>
      <c r="D30" s="23" t="s">
        <v>17</v>
      </c>
      <c r="E30" s="32">
        <v>290</v>
      </c>
      <c r="F30" s="32">
        <v>56.91</v>
      </c>
      <c r="G30" s="33">
        <f t="shared" si="0"/>
        <v>0.196241379310345</v>
      </c>
      <c r="H30" s="21"/>
    </row>
    <row r="31" s="3" customFormat="1" ht="33" customHeight="1" spans="1:8">
      <c r="A31" s="21">
        <v>23</v>
      </c>
      <c r="B31" s="22" t="s">
        <v>18</v>
      </c>
      <c r="C31" s="23" t="s">
        <v>58</v>
      </c>
      <c r="D31" s="22" t="s">
        <v>17</v>
      </c>
      <c r="E31" s="32">
        <v>-100</v>
      </c>
      <c r="F31" s="32"/>
      <c r="G31" s="33" t="s">
        <v>59</v>
      </c>
      <c r="H31" s="21"/>
    </row>
    <row r="32" s="3" customFormat="1" ht="33" customHeight="1" spans="1:8">
      <c r="A32" s="21">
        <v>24</v>
      </c>
      <c r="B32" s="24" t="s">
        <v>60</v>
      </c>
      <c r="C32" s="24" t="s">
        <v>61</v>
      </c>
      <c r="D32" s="24" t="s">
        <v>24</v>
      </c>
      <c r="E32" s="34">
        <v>7.97</v>
      </c>
      <c r="F32" s="34">
        <v>7.97</v>
      </c>
      <c r="G32" s="33">
        <f t="shared" si="0"/>
        <v>1</v>
      </c>
      <c r="H32" s="21"/>
    </row>
    <row r="33" s="3" customFormat="1" ht="33" customHeight="1" spans="1:8">
      <c r="A33" s="21">
        <v>25</v>
      </c>
      <c r="B33" s="24" t="s">
        <v>62</v>
      </c>
      <c r="C33" s="24" t="s">
        <v>61</v>
      </c>
      <c r="D33" s="24" t="s">
        <v>24</v>
      </c>
      <c r="E33" s="34">
        <v>27</v>
      </c>
      <c r="F33" s="34">
        <v>27</v>
      </c>
      <c r="G33" s="33">
        <f t="shared" si="0"/>
        <v>1</v>
      </c>
      <c r="H33" s="21"/>
    </row>
    <row r="34" s="3" customFormat="1" ht="33" customHeight="1" spans="1:8">
      <c r="A34" s="21">
        <v>26</v>
      </c>
      <c r="B34" s="24" t="s">
        <v>63</v>
      </c>
      <c r="C34" s="24" t="s">
        <v>64</v>
      </c>
      <c r="D34" s="24" t="s">
        <v>24</v>
      </c>
      <c r="E34" s="34">
        <v>28</v>
      </c>
      <c r="F34" s="34">
        <v>27.75</v>
      </c>
      <c r="G34" s="33">
        <f t="shared" si="0"/>
        <v>0.991071428571429</v>
      </c>
      <c r="H34" s="21"/>
    </row>
    <row r="35" s="3" customFormat="1" ht="33" customHeight="1" spans="1:8">
      <c r="A35" s="21">
        <v>27</v>
      </c>
      <c r="B35" s="24" t="s">
        <v>65</v>
      </c>
      <c r="C35" s="24" t="s">
        <v>64</v>
      </c>
      <c r="D35" s="24" t="s">
        <v>24</v>
      </c>
      <c r="E35" s="34">
        <v>3</v>
      </c>
      <c r="F35" s="34">
        <v>1.57945</v>
      </c>
      <c r="G35" s="33">
        <f t="shared" si="0"/>
        <v>0.526483333333333</v>
      </c>
      <c r="H35" s="21"/>
    </row>
    <row r="36" s="3" customFormat="1" ht="33" customHeight="1" spans="1:8">
      <c r="A36" s="21">
        <v>28</v>
      </c>
      <c r="B36" s="24" t="s">
        <v>66</v>
      </c>
      <c r="C36" s="24" t="s">
        <v>67</v>
      </c>
      <c r="D36" s="24" t="s">
        <v>24</v>
      </c>
      <c r="E36" s="34">
        <v>11.28</v>
      </c>
      <c r="F36" s="34">
        <v>9.88</v>
      </c>
      <c r="G36" s="33">
        <f t="shared" si="0"/>
        <v>0.875886524822695</v>
      </c>
      <c r="H36" s="21"/>
    </row>
    <row r="37" s="3" customFormat="1" ht="33" customHeight="1" spans="1:8">
      <c r="A37" s="21">
        <v>29</v>
      </c>
      <c r="B37" s="24" t="s">
        <v>68</v>
      </c>
      <c r="C37" s="24" t="s">
        <v>69</v>
      </c>
      <c r="D37" s="24" t="s">
        <v>24</v>
      </c>
      <c r="E37" s="34">
        <v>13</v>
      </c>
      <c r="F37" s="34">
        <v>12.5</v>
      </c>
      <c r="G37" s="33">
        <f t="shared" si="0"/>
        <v>0.961538461538462</v>
      </c>
      <c r="H37" s="21"/>
    </row>
    <row r="38" s="3" customFormat="1" ht="33" customHeight="1" spans="1:8">
      <c r="A38" s="21">
        <v>30</v>
      </c>
      <c r="B38" s="24" t="s">
        <v>70</v>
      </c>
      <c r="C38" s="24" t="s">
        <v>71</v>
      </c>
      <c r="D38" s="24" t="s">
        <v>24</v>
      </c>
      <c r="E38" s="34">
        <v>25.25</v>
      </c>
      <c r="F38" s="34">
        <v>24.75</v>
      </c>
      <c r="G38" s="33">
        <f t="shared" si="0"/>
        <v>0.98019801980198</v>
      </c>
      <c r="H38" s="21"/>
    </row>
    <row r="39" s="3" customFormat="1" ht="33" customHeight="1" spans="1:8">
      <c r="A39" s="21">
        <v>31</v>
      </c>
      <c r="B39" s="24" t="s">
        <v>72</v>
      </c>
      <c r="C39" s="24" t="s">
        <v>73</v>
      </c>
      <c r="D39" s="24" t="s">
        <v>24</v>
      </c>
      <c r="E39" s="34">
        <v>25</v>
      </c>
      <c r="F39" s="34">
        <v>25</v>
      </c>
      <c r="G39" s="33">
        <f t="shared" si="0"/>
        <v>1</v>
      </c>
      <c r="H39" s="21"/>
    </row>
    <row r="40" s="3" customFormat="1" ht="33" customHeight="1" spans="1:8">
      <c r="A40" s="21">
        <v>32</v>
      </c>
      <c r="B40" s="24" t="s">
        <v>74</v>
      </c>
      <c r="C40" s="24" t="s">
        <v>73</v>
      </c>
      <c r="D40" s="24" t="s">
        <v>24</v>
      </c>
      <c r="E40" s="34">
        <v>106</v>
      </c>
      <c r="F40" s="34">
        <v>69.097569</v>
      </c>
      <c r="G40" s="33">
        <f t="shared" si="0"/>
        <v>0.651863858490566</v>
      </c>
      <c r="H40" s="21"/>
    </row>
    <row r="41" s="3" customFormat="1" ht="33" customHeight="1" spans="1:8">
      <c r="A41" s="21">
        <v>33</v>
      </c>
      <c r="B41" s="24" t="s">
        <v>75</v>
      </c>
      <c r="C41" s="24" t="s">
        <v>76</v>
      </c>
      <c r="D41" s="24" t="s">
        <v>24</v>
      </c>
      <c r="E41" s="34">
        <v>1</v>
      </c>
      <c r="F41" s="34">
        <v>0</v>
      </c>
      <c r="G41" s="33">
        <f t="shared" si="0"/>
        <v>0</v>
      </c>
      <c r="H41" s="21"/>
    </row>
    <row r="42" s="5" customFormat="1" ht="33" customHeight="1" spans="1:8">
      <c r="A42" s="21">
        <v>34</v>
      </c>
      <c r="B42" s="24" t="s">
        <v>77</v>
      </c>
      <c r="C42" s="24" t="s">
        <v>78</v>
      </c>
      <c r="D42" s="24" t="s">
        <v>24</v>
      </c>
      <c r="E42" s="34">
        <v>4.25</v>
      </c>
      <c r="F42" s="34">
        <v>4.25</v>
      </c>
      <c r="G42" s="33">
        <f t="shared" si="0"/>
        <v>1</v>
      </c>
      <c r="H42" s="36"/>
    </row>
    <row r="43" s="5" customFormat="1" ht="33" customHeight="1" spans="1:8">
      <c r="A43" s="21">
        <v>35</v>
      </c>
      <c r="B43" s="24" t="s">
        <v>79</v>
      </c>
      <c r="C43" s="24" t="s">
        <v>80</v>
      </c>
      <c r="D43" s="24" t="s">
        <v>24</v>
      </c>
      <c r="E43" s="34">
        <v>10</v>
      </c>
      <c r="F43" s="34">
        <v>10</v>
      </c>
      <c r="G43" s="33">
        <f t="shared" si="0"/>
        <v>1</v>
      </c>
      <c r="H43" s="36"/>
    </row>
    <row r="44" s="5" customFormat="1" ht="33" customHeight="1" spans="1:8">
      <c r="A44" s="21">
        <v>36</v>
      </c>
      <c r="B44" s="24" t="s">
        <v>81</v>
      </c>
      <c r="C44" s="24" t="s">
        <v>82</v>
      </c>
      <c r="D44" s="24" t="s">
        <v>24</v>
      </c>
      <c r="E44" s="34">
        <v>3.25</v>
      </c>
      <c r="F44" s="34">
        <v>3.25</v>
      </c>
      <c r="G44" s="33">
        <f t="shared" si="0"/>
        <v>1</v>
      </c>
      <c r="H44" s="36"/>
    </row>
    <row r="45" s="5" customFormat="1" ht="33" customHeight="1" spans="1:8">
      <c r="A45" s="21">
        <v>37</v>
      </c>
      <c r="B45" s="23" t="s">
        <v>83</v>
      </c>
      <c r="C45" s="24" t="s">
        <v>67</v>
      </c>
      <c r="D45" s="23" t="s">
        <v>54</v>
      </c>
      <c r="E45" s="35">
        <v>176</v>
      </c>
      <c r="F45" s="35">
        <v>0</v>
      </c>
      <c r="G45" s="33">
        <f t="shared" si="0"/>
        <v>0</v>
      </c>
      <c r="H45" s="36"/>
    </row>
    <row r="46" s="5" customFormat="1" ht="33" customHeight="1" spans="1:8">
      <c r="A46" s="21">
        <v>38</v>
      </c>
      <c r="B46" s="23" t="s">
        <v>84</v>
      </c>
      <c r="C46" s="24" t="s">
        <v>69</v>
      </c>
      <c r="D46" s="23" t="s">
        <v>54</v>
      </c>
      <c r="E46" s="35">
        <v>600</v>
      </c>
      <c r="F46" s="35">
        <v>0</v>
      </c>
      <c r="G46" s="33">
        <f t="shared" si="0"/>
        <v>0</v>
      </c>
      <c r="H46" s="36"/>
    </row>
    <row r="47" s="5" customFormat="1" ht="33" customHeight="1" spans="1:8">
      <c r="A47" s="21">
        <v>39</v>
      </c>
      <c r="B47" s="23" t="s">
        <v>84</v>
      </c>
      <c r="C47" s="24" t="s">
        <v>69</v>
      </c>
      <c r="D47" s="23" t="s">
        <v>54</v>
      </c>
      <c r="E47" s="35">
        <v>-600</v>
      </c>
      <c r="F47" s="30" t="s">
        <v>59</v>
      </c>
      <c r="G47" s="33" t="s">
        <v>59</v>
      </c>
      <c r="H47" s="36"/>
    </row>
    <row r="48" s="5" customFormat="1" ht="33" customHeight="1" spans="1:8">
      <c r="A48" s="21">
        <v>40</v>
      </c>
      <c r="B48" s="23" t="s">
        <v>85</v>
      </c>
      <c r="C48" s="24" t="s">
        <v>73</v>
      </c>
      <c r="D48" s="23" t="s">
        <v>54</v>
      </c>
      <c r="E48" s="35">
        <v>253</v>
      </c>
      <c r="F48" s="35">
        <v>140.11</v>
      </c>
      <c r="G48" s="33">
        <f t="shared" si="0"/>
        <v>0.553794466403162</v>
      </c>
      <c r="H48" s="36"/>
    </row>
    <row r="49" s="5" customFormat="1" ht="33" customHeight="1" spans="1:8">
      <c r="A49" s="21">
        <v>41</v>
      </c>
      <c r="B49" s="23" t="s">
        <v>86</v>
      </c>
      <c r="C49" s="24" t="s">
        <v>61</v>
      </c>
      <c r="D49" s="23" t="s">
        <v>54</v>
      </c>
      <c r="E49" s="35">
        <v>360</v>
      </c>
      <c r="F49" s="35">
        <v>0</v>
      </c>
      <c r="G49" s="33">
        <f t="shared" si="0"/>
        <v>0</v>
      </c>
      <c r="H49" s="36"/>
    </row>
    <row r="50" s="3" customFormat="1" ht="33" customHeight="1" spans="1:8">
      <c r="A50" s="21">
        <v>42</v>
      </c>
      <c r="B50" s="24" t="s">
        <v>87</v>
      </c>
      <c r="C50" s="24" t="s">
        <v>88</v>
      </c>
      <c r="D50" s="24" t="s">
        <v>24</v>
      </c>
      <c r="E50" s="34">
        <v>37</v>
      </c>
      <c r="F50" s="34">
        <v>37</v>
      </c>
      <c r="G50" s="33">
        <f t="shared" si="0"/>
        <v>1</v>
      </c>
      <c r="H50" s="21"/>
    </row>
    <row r="51" s="3" customFormat="1" ht="33" customHeight="1" spans="1:8">
      <c r="A51" s="18"/>
      <c r="B51" s="19" t="s">
        <v>89</v>
      </c>
      <c r="C51" s="19"/>
      <c r="D51" s="20"/>
      <c r="E51" s="29">
        <f>SUM(E52:E68)</f>
        <v>1101</v>
      </c>
      <c r="F51" s="29">
        <f>SUM(F52:F68)</f>
        <v>375.27</v>
      </c>
      <c r="G51" s="30">
        <f t="shared" si="0"/>
        <v>0.340844686648501</v>
      </c>
      <c r="H51" s="21"/>
    </row>
    <row r="52" s="3" customFormat="1" ht="33" customHeight="1" spans="1:8">
      <c r="A52" s="21">
        <v>43</v>
      </c>
      <c r="B52" s="22" t="s">
        <v>18</v>
      </c>
      <c r="C52" s="23" t="s">
        <v>90</v>
      </c>
      <c r="D52" s="23" t="s">
        <v>17</v>
      </c>
      <c r="E52" s="32">
        <v>427</v>
      </c>
      <c r="F52" s="32">
        <v>0</v>
      </c>
      <c r="G52" s="33">
        <f t="shared" si="0"/>
        <v>0</v>
      </c>
      <c r="H52" s="21"/>
    </row>
    <row r="53" s="3" customFormat="1" ht="33" customHeight="1" spans="1:8">
      <c r="A53" s="21">
        <v>44</v>
      </c>
      <c r="B53" s="22" t="s">
        <v>18</v>
      </c>
      <c r="C53" s="23" t="s">
        <v>90</v>
      </c>
      <c r="D53" s="23" t="s">
        <v>17</v>
      </c>
      <c r="E53" s="32">
        <v>-150</v>
      </c>
      <c r="F53" s="30" t="s">
        <v>59</v>
      </c>
      <c r="G53" s="33" t="s">
        <v>59</v>
      </c>
      <c r="H53" s="21"/>
    </row>
    <row r="54" s="3" customFormat="1" ht="33" customHeight="1" spans="1:8">
      <c r="A54" s="21">
        <v>45</v>
      </c>
      <c r="B54" s="22" t="s">
        <v>91</v>
      </c>
      <c r="C54" s="23" t="s">
        <v>92</v>
      </c>
      <c r="D54" s="23" t="s">
        <v>21</v>
      </c>
      <c r="E54" s="32">
        <v>100</v>
      </c>
      <c r="F54" s="32">
        <v>42.47</v>
      </c>
      <c r="G54" s="33">
        <f t="shared" ref="G54:G68" si="1">F54/E54</f>
        <v>0.4247</v>
      </c>
      <c r="H54" s="21"/>
    </row>
    <row r="55" s="3" customFormat="1" ht="33" customHeight="1" spans="1:8">
      <c r="A55" s="21">
        <v>46</v>
      </c>
      <c r="B55" s="24" t="s">
        <v>93</v>
      </c>
      <c r="C55" s="23" t="s">
        <v>90</v>
      </c>
      <c r="D55" s="24" t="s">
        <v>24</v>
      </c>
      <c r="E55" s="34">
        <v>0.25</v>
      </c>
      <c r="F55" s="34">
        <v>0.25</v>
      </c>
      <c r="G55" s="33">
        <f t="shared" si="1"/>
        <v>1</v>
      </c>
      <c r="H55" s="21"/>
    </row>
    <row r="56" s="3" customFormat="1" ht="33" customHeight="1" spans="1:8">
      <c r="A56" s="21">
        <v>47</v>
      </c>
      <c r="B56" s="24" t="s">
        <v>94</v>
      </c>
      <c r="C56" s="23" t="s">
        <v>90</v>
      </c>
      <c r="D56" s="24" t="s">
        <v>24</v>
      </c>
      <c r="E56" s="34">
        <v>30</v>
      </c>
      <c r="F56" s="34">
        <v>30</v>
      </c>
      <c r="G56" s="33">
        <f t="shared" si="1"/>
        <v>1</v>
      </c>
      <c r="H56" s="21"/>
    </row>
    <row r="57" s="3" customFormat="1" ht="33" customHeight="1" spans="1:8">
      <c r="A57" s="21">
        <v>48</v>
      </c>
      <c r="B57" s="24" t="s">
        <v>95</v>
      </c>
      <c r="C57" s="24" t="s">
        <v>96</v>
      </c>
      <c r="D57" s="24" t="s">
        <v>24</v>
      </c>
      <c r="E57" s="34">
        <v>11.5</v>
      </c>
      <c r="F57" s="34">
        <v>11.5</v>
      </c>
      <c r="G57" s="33">
        <f t="shared" si="1"/>
        <v>1</v>
      </c>
      <c r="H57" s="21"/>
    </row>
    <row r="58" s="3" customFormat="1" ht="33" customHeight="1" spans="1:8">
      <c r="A58" s="21">
        <v>49</v>
      </c>
      <c r="B58" s="24" t="s">
        <v>95</v>
      </c>
      <c r="C58" s="24" t="s">
        <v>96</v>
      </c>
      <c r="D58" s="24" t="s">
        <v>24</v>
      </c>
      <c r="E58" s="34">
        <v>1</v>
      </c>
      <c r="F58" s="34">
        <v>1</v>
      </c>
      <c r="G58" s="33">
        <f t="shared" si="1"/>
        <v>1</v>
      </c>
      <c r="H58" s="21"/>
    </row>
    <row r="59" s="3" customFormat="1" ht="33" customHeight="1" spans="1:8">
      <c r="A59" s="21">
        <v>50</v>
      </c>
      <c r="B59" s="24" t="s">
        <v>97</v>
      </c>
      <c r="C59" s="24" t="s">
        <v>98</v>
      </c>
      <c r="D59" s="24" t="s">
        <v>24</v>
      </c>
      <c r="E59" s="34">
        <v>9</v>
      </c>
      <c r="F59" s="34">
        <v>9</v>
      </c>
      <c r="G59" s="33">
        <f t="shared" si="1"/>
        <v>1</v>
      </c>
      <c r="H59" s="21"/>
    </row>
    <row r="60" s="3" customFormat="1" ht="33" customHeight="1" spans="1:8">
      <c r="A60" s="21">
        <v>51</v>
      </c>
      <c r="B60" s="24" t="s">
        <v>99</v>
      </c>
      <c r="C60" s="24" t="s">
        <v>100</v>
      </c>
      <c r="D60" s="24" t="s">
        <v>24</v>
      </c>
      <c r="E60" s="34">
        <v>11.5</v>
      </c>
      <c r="F60" s="34">
        <v>11.5</v>
      </c>
      <c r="G60" s="33">
        <f t="shared" si="1"/>
        <v>1</v>
      </c>
      <c r="H60" s="21"/>
    </row>
    <row r="61" s="3" customFormat="1" ht="33" customHeight="1" spans="1:8">
      <c r="A61" s="21">
        <v>52</v>
      </c>
      <c r="B61" s="24" t="s">
        <v>101</v>
      </c>
      <c r="C61" s="24" t="s">
        <v>102</v>
      </c>
      <c r="D61" s="24" t="s">
        <v>24</v>
      </c>
      <c r="E61" s="34">
        <v>7.5</v>
      </c>
      <c r="F61" s="34">
        <v>6.5</v>
      </c>
      <c r="G61" s="33">
        <f t="shared" si="1"/>
        <v>0.866666666666667</v>
      </c>
      <c r="H61" s="21"/>
    </row>
    <row r="62" s="3" customFormat="1" ht="33" customHeight="1" spans="1:8">
      <c r="A62" s="21">
        <v>53</v>
      </c>
      <c r="B62" s="24" t="s">
        <v>103</v>
      </c>
      <c r="C62" s="24" t="s">
        <v>104</v>
      </c>
      <c r="D62" s="24" t="s">
        <v>24</v>
      </c>
      <c r="E62" s="34">
        <v>18</v>
      </c>
      <c r="F62" s="34">
        <v>18</v>
      </c>
      <c r="G62" s="33">
        <f t="shared" si="1"/>
        <v>1</v>
      </c>
      <c r="H62" s="21"/>
    </row>
    <row r="63" s="3" customFormat="1" ht="33" customHeight="1" spans="1:8">
      <c r="A63" s="21">
        <v>54</v>
      </c>
      <c r="B63" s="24" t="s">
        <v>105</v>
      </c>
      <c r="C63" s="24" t="s">
        <v>106</v>
      </c>
      <c r="D63" s="24" t="s">
        <v>24</v>
      </c>
      <c r="E63" s="34">
        <v>11.5</v>
      </c>
      <c r="F63" s="34">
        <v>11.3</v>
      </c>
      <c r="G63" s="33">
        <f t="shared" si="1"/>
        <v>0.982608695652174</v>
      </c>
      <c r="H63" s="21"/>
    </row>
    <row r="64" s="3" customFormat="1" ht="33" customHeight="1" spans="1:8">
      <c r="A64" s="21">
        <v>55</v>
      </c>
      <c r="B64" s="24" t="s">
        <v>107</v>
      </c>
      <c r="C64" s="24" t="s">
        <v>92</v>
      </c>
      <c r="D64" s="24" t="s">
        <v>24</v>
      </c>
      <c r="E64" s="34">
        <v>15</v>
      </c>
      <c r="F64" s="34">
        <v>15</v>
      </c>
      <c r="G64" s="33">
        <f t="shared" si="1"/>
        <v>1</v>
      </c>
      <c r="H64" s="21"/>
    </row>
    <row r="65" s="3" customFormat="1" ht="33" customHeight="1" spans="1:8">
      <c r="A65" s="21">
        <v>56</v>
      </c>
      <c r="B65" s="24" t="s">
        <v>108</v>
      </c>
      <c r="C65" s="24" t="s">
        <v>109</v>
      </c>
      <c r="D65" s="24" t="s">
        <v>24</v>
      </c>
      <c r="E65" s="34">
        <v>15.75</v>
      </c>
      <c r="F65" s="34">
        <v>15.75</v>
      </c>
      <c r="G65" s="33">
        <f t="shared" si="1"/>
        <v>1</v>
      </c>
      <c r="H65" s="21"/>
    </row>
    <row r="66" s="3" customFormat="1" ht="33" customHeight="1" spans="1:8">
      <c r="A66" s="21">
        <v>57</v>
      </c>
      <c r="B66" s="24" t="s">
        <v>110</v>
      </c>
      <c r="C66" s="24" t="s">
        <v>111</v>
      </c>
      <c r="D66" s="24" t="s">
        <v>24</v>
      </c>
      <c r="E66" s="34">
        <v>53</v>
      </c>
      <c r="F66" s="34">
        <v>53</v>
      </c>
      <c r="G66" s="33">
        <f t="shared" si="1"/>
        <v>1</v>
      </c>
      <c r="H66" s="21"/>
    </row>
    <row r="67" s="3" customFormat="1" ht="33" customHeight="1" spans="1:8">
      <c r="A67" s="21">
        <v>58</v>
      </c>
      <c r="B67" s="22" t="s">
        <v>112</v>
      </c>
      <c r="C67" s="23" t="s">
        <v>111</v>
      </c>
      <c r="D67" s="23" t="s">
        <v>54</v>
      </c>
      <c r="E67" s="32">
        <v>150</v>
      </c>
      <c r="F67" s="32">
        <v>150</v>
      </c>
      <c r="G67" s="33">
        <f t="shared" si="1"/>
        <v>1</v>
      </c>
      <c r="H67" s="21"/>
    </row>
    <row r="68" s="3" customFormat="1" ht="33" customHeight="1" spans="1:8">
      <c r="A68" s="21">
        <v>59</v>
      </c>
      <c r="B68" s="22" t="s">
        <v>113</v>
      </c>
      <c r="C68" s="23" t="s">
        <v>111</v>
      </c>
      <c r="D68" s="23" t="s">
        <v>54</v>
      </c>
      <c r="E68" s="32">
        <v>390</v>
      </c>
      <c r="F68" s="32">
        <v>0</v>
      </c>
      <c r="G68" s="33">
        <f t="shared" si="1"/>
        <v>0</v>
      </c>
      <c r="H68" s="21"/>
    </row>
    <row r="69" s="3" customFormat="1" ht="33" customHeight="1" spans="1:8">
      <c r="A69" s="18"/>
      <c r="B69" s="19" t="s">
        <v>114</v>
      </c>
      <c r="C69" s="19"/>
      <c r="D69" s="20"/>
      <c r="E69" s="29">
        <f>SUM(E70:E81)</f>
        <v>1114</v>
      </c>
      <c r="F69" s="29">
        <f>SUM(F70:F81)</f>
        <v>141.88</v>
      </c>
      <c r="G69" s="30">
        <f t="shared" ref="G69:G132" si="2">F69/E69</f>
        <v>0.127360861759425</v>
      </c>
      <c r="H69" s="21"/>
    </row>
    <row r="70" s="3" customFormat="1" ht="33" customHeight="1" spans="1:8">
      <c r="A70" s="21">
        <v>60</v>
      </c>
      <c r="B70" s="22" t="s">
        <v>18</v>
      </c>
      <c r="C70" s="23" t="s">
        <v>115</v>
      </c>
      <c r="D70" s="23" t="s">
        <v>17</v>
      </c>
      <c r="E70" s="32">
        <v>180</v>
      </c>
      <c r="F70" s="32">
        <v>107.88</v>
      </c>
      <c r="G70" s="33">
        <f t="shared" si="2"/>
        <v>0.599333333333333</v>
      </c>
      <c r="H70" s="21"/>
    </row>
    <row r="71" s="3" customFormat="1" ht="33" customHeight="1" spans="1:8">
      <c r="A71" s="21">
        <v>61</v>
      </c>
      <c r="B71" s="24" t="s">
        <v>116</v>
      </c>
      <c r="C71" s="23" t="s">
        <v>115</v>
      </c>
      <c r="D71" s="24" t="s">
        <v>24</v>
      </c>
      <c r="E71" s="34">
        <v>1</v>
      </c>
      <c r="F71" s="34">
        <v>1</v>
      </c>
      <c r="G71" s="33">
        <f t="shared" si="2"/>
        <v>1</v>
      </c>
      <c r="H71" s="21"/>
    </row>
    <row r="72" s="3" customFormat="1" ht="33" customHeight="1" spans="1:8">
      <c r="A72" s="21">
        <v>62</v>
      </c>
      <c r="B72" s="24" t="s">
        <v>117</v>
      </c>
      <c r="C72" s="24" t="s">
        <v>118</v>
      </c>
      <c r="D72" s="24" t="s">
        <v>24</v>
      </c>
      <c r="E72" s="34">
        <v>1</v>
      </c>
      <c r="F72" s="34">
        <v>1</v>
      </c>
      <c r="G72" s="33">
        <f t="shared" si="2"/>
        <v>1</v>
      </c>
      <c r="H72" s="21"/>
    </row>
    <row r="73" s="3" customFormat="1" ht="33" customHeight="1" spans="1:8">
      <c r="A73" s="21">
        <v>63</v>
      </c>
      <c r="B73" s="24" t="s">
        <v>119</v>
      </c>
      <c r="C73" s="24" t="s">
        <v>120</v>
      </c>
      <c r="D73" s="24" t="s">
        <v>24</v>
      </c>
      <c r="E73" s="34">
        <v>3</v>
      </c>
      <c r="F73" s="34">
        <v>3</v>
      </c>
      <c r="G73" s="33">
        <f t="shared" si="2"/>
        <v>1</v>
      </c>
      <c r="H73" s="21"/>
    </row>
    <row r="74" s="3" customFormat="1" ht="33" customHeight="1" spans="1:8">
      <c r="A74" s="21">
        <v>64</v>
      </c>
      <c r="B74" s="24" t="s">
        <v>121</v>
      </c>
      <c r="C74" s="24" t="s">
        <v>122</v>
      </c>
      <c r="D74" s="24" t="s">
        <v>24</v>
      </c>
      <c r="E74" s="34">
        <v>9</v>
      </c>
      <c r="F74" s="34">
        <v>9</v>
      </c>
      <c r="G74" s="33">
        <f t="shared" si="2"/>
        <v>1</v>
      </c>
      <c r="H74" s="21"/>
    </row>
    <row r="75" s="3" customFormat="1" ht="33" customHeight="1" spans="1:8">
      <c r="A75" s="21">
        <v>65</v>
      </c>
      <c r="B75" s="24" t="s">
        <v>123</v>
      </c>
      <c r="C75" s="24" t="s">
        <v>124</v>
      </c>
      <c r="D75" s="24" t="s">
        <v>24</v>
      </c>
      <c r="E75" s="34">
        <v>6</v>
      </c>
      <c r="F75" s="34">
        <v>6</v>
      </c>
      <c r="G75" s="33">
        <f t="shared" si="2"/>
        <v>1</v>
      </c>
      <c r="H75" s="21"/>
    </row>
    <row r="76" s="3" customFormat="1" ht="33" customHeight="1" spans="1:8">
      <c r="A76" s="21">
        <v>66</v>
      </c>
      <c r="B76" s="24" t="s">
        <v>125</v>
      </c>
      <c r="C76" s="24" t="s">
        <v>126</v>
      </c>
      <c r="D76" s="24" t="s">
        <v>24</v>
      </c>
      <c r="E76" s="34">
        <v>6.5</v>
      </c>
      <c r="F76" s="34">
        <v>6.5</v>
      </c>
      <c r="G76" s="33">
        <f t="shared" si="2"/>
        <v>1</v>
      </c>
      <c r="H76" s="21"/>
    </row>
    <row r="77" s="3" customFormat="1" ht="33" customHeight="1" spans="1:8">
      <c r="A77" s="21">
        <v>67</v>
      </c>
      <c r="B77" s="24" t="s">
        <v>127</v>
      </c>
      <c r="C77" s="24" t="s">
        <v>128</v>
      </c>
      <c r="D77" s="24" t="s">
        <v>24</v>
      </c>
      <c r="E77" s="34">
        <v>3.5</v>
      </c>
      <c r="F77" s="34">
        <v>3.5</v>
      </c>
      <c r="G77" s="33">
        <f t="shared" si="2"/>
        <v>1</v>
      </c>
      <c r="H77" s="21"/>
    </row>
    <row r="78" s="3" customFormat="1" ht="33" customHeight="1" spans="1:8">
      <c r="A78" s="21">
        <v>68</v>
      </c>
      <c r="B78" s="24" t="s">
        <v>129</v>
      </c>
      <c r="C78" s="24" t="s">
        <v>130</v>
      </c>
      <c r="D78" s="24" t="s">
        <v>24</v>
      </c>
      <c r="E78" s="34">
        <v>4</v>
      </c>
      <c r="F78" s="34">
        <v>4</v>
      </c>
      <c r="G78" s="33">
        <f t="shared" si="2"/>
        <v>1</v>
      </c>
      <c r="H78" s="21"/>
    </row>
    <row r="79" s="3" customFormat="1" ht="33" customHeight="1" spans="1:8">
      <c r="A79" s="21">
        <v>69</v>
      </c>
      <c r="B79" s="22" t="s">
        <v>131</v>
      </c>
      <c r="C79" s="24" t="s">
        <v>118</v>
      </c>
      <c r="D79" s="23" t="s">
        <v>54</v>
      </c>
      <c r="E79" s="32">
        <v>192</v>
      </c>
      <c r="F79" s="32">
        <v>0</v>
      </c>
      <c r="G79" s="33">
        <f t="shared" si="2"/>
        <v>0</v>
      </c>
      <c r="H79" s="21"/>
    </row>
    <row r="80" s="3" customFormat="1" ht="33" customHeight="1" spans="1:8">
      <c r="A80" s="21">
        <v>70</v>
      </c>
      <c r="B80" s="22" t="s">
        <v>132</v>
      </c>
      <c r="C80" s="24" t="s">
        <v>124</v>
      </c>
      <c r="D80" s="23" t="s">
        <v>54</v>
      </c>
      <c r="E80" s="32">
        <v>198</v>
      </c>
      <c r="F80" s="32">
        <v>0</v>
      </c>
      <c r="G80" s="33">
        <f t="shared" si="2"/>
        <v>0</v>
      </c>
      <c r="H80" s="21"/>
    </row>
    <row r="81" s="3" customFormat="1" ht="33" customHeight="1" spans="1:8">
      <c r="A81" s="21">
        <v>71</v>
      </c>
      <c r="B81" s="22" t="s">
        <v>133</v>
      </c>
      <c r="C81" s="24" t="s">
        <v>128</v>
      </c>
      <c r="D81" s="23" t="s">
        <v>54</v>
      </c>
      <c r="E81" s="32">
        <v>510</v>
      </c>
      <c r="F81" s="32">
        <v>0</v>
      </c>
      <c r="G81" s="33">
        <f t="shared" si="2"/>
        <v>0</v>
      </c>
      <c r="H81" s="21"/>
    </row>
    <row r="82" s="3" customFormat="1" ht="33" customHeight="1" spans="1:8">
      <c r="A82" s="18"/>
      <c r="B82" s="19" t="s">
        <v>134</v>
      </c>
      <c r="C82" s="19"/>
      <c r="D82" s="20"/>
      <c r="E82" s="29">
        <f>SUM(E83:E108)</f>
        <v>1996</v>
      </c>
      <c r="F82" s="29">
        <f>SUM(F83:F108)</f>
        <v>719.613527</v>
      </c>
      <c r="G82" s="30">
        <f t="shared" si="2"/>
        <v>0.360527819138277</v>
      </c>
      <c r="H82" s="21"/>
    </row>
    <row r="83" s="3" customFormat="1" ht="33" customHeight="1" spans="1:8">
      <c r="A83" s="21">
        <v>72</v>
      </c>
      <c r="B83" s="22" t="s">
        <v>18</v>
      </c>
      <c r="C83" s="23" t="s">
        <v>135</v>
      </c>
      <c r="D83" s="23" t="s">
        <v>17</v>
      </c>
      <c r="E83" s="32">
        <v>412</v>
      </c>
      <c r="F83" s="32">
        <v>116.7</v>
      </c>
      <c r="G83" s="33">
        <f t="shared" si="2"/>
        <v>0.283252427184466</v>
      </c>
      <c r="H83" s="21"/>
    </row>
    <row r="84" s="6" customFormat="1" ht="33" customHeight="1" spans="1:8">
      <c r="A84" s="21">
        <v>73</v>
      </c>
      <c r="B84" s="22" t="s">
        <v>15</v>
      </c>
      <c r="C84" s="23" t="s">
        <v>135</v>
      </c>
      <c r="D84" s="23" t="s">
        <v>17</v>
      </c>
      <c r="E84" s="32">
        <v>260</v>
      </c>
      <c r="F84" s="32">
        <v>0</v>
      </c>
      <c r="G84" s="33">
        <f t="shared" si="2"/>
        <v>0</v>
      </c>
      <c r="H84" s="21"/>
    </row>
    <row r="85" s="3" customFormat="1" ht="33" customHeight="1" spans="1:8">
      <c r="A85" s="21">
        <v>74</v>
      </c>
      <c r="B85" s="22" t="s">
        <v>136</v>
      </c>
      <c r="C85" s="23" t="s">
        <v>137</v>
      </c>
      <c r="D85" s="23" t="s">
        <v>17</v>
      </c>
      <c r="E85" s="32">
        <v>330</v>
      </c>
      <c r="F85" s="32">
        <v>0</v>
      </c>
      <c r="G85" s="33">
        <f t="shared" si="2"/>
        <v>0</v>
      </c>
      <c r="H85" s="21"/>
    </row>
    <row r="86" s="3" customFormat="1" ht="33" customHeight="1" spans="1:8">
      <c r="A86" s="21">
        <v>75</v>
      </c>
      <c r="B86" s="38" t="s">
        <v>138</v>
      </c>
      <c r="C86" s="23" t="s">
        <v>139</v>
      </c>
      <c r="D86" s="23" t="s">
        <v>21</v>
      </c>
      <c r="E86" s="39">
        <v>200</v>
      </c>
      <c r="F86" s="32">
        <v>15</v>
      </c>
      <c r="G86" s="33">
        <f t="shared" si="2"/>
        <v>0.075</v>
      </c>
      <c r="H86" s="21"/>
    </row>
    <row r="87" s="3" customFormat="1" ht="33" customHeight="1" spans="1:8">
      <c r="A87" s="21">
        <v>76</v>
      </c>
      <c r="B87" s="38" t="s">
        <v>140</v>
      </c>
      <c r="C87" s="23" t="s">
        <v>141</v>
      </c>
      <c r="D87" s="23" t="s">
        <v>21</v>
      </c>
      <c r="E87" s="39">
        <v>200</v>
      </c>
      <c r="F87" s="32">
        <v>0</v>
      </c>
      <c r="G87" s="33">
        <f t="shared" si="2"/>
        <v>0</v>
      </c>
      <c r="H87" s="21"/>
    </row>
    <row r="88" s="3" customFormat="1" ht="33" customHeight="1" spans="1:8">
      <c r="A88" s="21">
        <v>77</v>
      </c>
      <c r="B88" s="38" t="s">
        <v>142</v>
      </c>
      <c r="C88" s="23" t="s">
        <v>143</v>
      </c>
      <c r="D88" s="23" t="s">
        <v>21</v>
      </c>
      <c r="E88" s="39">
        <v>100</v>
      </c>
      <c r="F88" s="32">
        <v>0</v>
      </c>
      <c r="G88" s="33">
        <f t="shared" si="2"/>
        <v>0</v>
      </c>
      <c r="H88" s="21"/>
    </row>
    <row r="89" s="3" customFormat="1" ht="33" customHeight="1" spans="1:8">
      <c r="A89" s="21">
        <v>78</v>
      </c>
      <c r="B89" s="38" t="s">
        <v>144</v>
      </c>
      <c r="C89" s="23" t="s">
        <v>145</v>
      </c>
      <c r="D89" s="23" t="s">
        <v>21</v>
      </c>
      <c r="E89" s="39">
        <v>100</v>
      </c>
      <c r="F89" s="32">
        <v>87.88</v>
      </c>
      <c r="G89" s="33">
        <f t="shared" si="2"/>
        <v>0.8788</v>
      </c>
      <c r="H89" s="21"/>
    </row>
    <row r="90" s="3" customFormat="1" ht="33" customHeight="1" spans="1:8">
      <c r="A90" s="21">
        <v>79</v>
      </c>
      <c r="B90" s="24" t="s">
        <v>94</v>
      </c>
      <c r="C90" s="23" t="s">
        <v>135</v>
      </c>
      <c r="D90" s="24" t="s">
        <v>24</v>
      </c>
      <c r="E90" s="34">
        <v>20</v>
      </c>
      <c r="F90" s="34">
        <v>19.566027</v>
      </c>
      <c r="G90" s="33">
        <f t="shared" si="2"/>
        <v>0.97830135</v>
      </c>
      <c r="H90" s="21"/>
    </row>
    <row r="91" s="3" customFormat="1" ht="33" customHeight="1" spans="1:8">
      <c r="A91" s="21">
        <v>80</v>
      </c>
      <c r="B91" s="24" t="s">
        <v>93</v>
      </c>
      <c r="C91" s="23" t="s">
        <v>135</v>
      </c>
      <c r="D91" s="24" t="s">
        <v>24</v>
      </c>
      <c r="E91" s="34">
        <v>6.5</v>
      </c>
      <c r="F91" s="34">
        <v>6.5</v>
      </c>
      <c r="G91" s="33">
        <f t="shared" si="2"/>
        <v>1</v>
      </c>
      <c r="H91" s="21"/>
    </row>
    <row r="92" s="3" customFormat="1" ht="33" customHeight="1" spans="1:8">
      <c r="A92" s="21">
        <v>81</v>
      </c>
      <c r="B92" s="24" t="s">
        <v>146</v>
      </c>
      <c r="C92" s="24" t="s">
        <v>147</v>
      </c>
      <c r="D92" s="24" t="s">
        <v>24</v>
      </c>
      <c r="E92" s="34">
        <v>13</v>
      </c>
      <c r="F92" s="34">
        <v>13</v>
      </c>
      <c r="G92" s="33">
        <f t="shared" si="2"/>
        <v>1</v>
      </c>
      <c r="H92" s="21"/>
    </row>
    <row r="93" s="3" customFormat="1" ht="33" customHeight="1" spans="1:8">
      <c r="A93" s="21">
        <v>82</v>
      </c>
      <c r="B93" s="24" t="s">
        <v>148</v>
      </c>
      <c r="C93" s="24" t="s">
        <v>149</v>
      </c>
      <c r="D93" s="24" t="s">
        <v>24</v>
      </c>
      <c r="E93" s="34">
        <v>0.5</v>
      </c>
      <c r="F93" s="34">
        <v>0.5</v>
      </c>
      <c r="G93" s="33">
        <f t="shared" si="2"/>
        <v>1</v>
      </c>
      <c r="H93" s="21"/>
    </row>
    <row r="94" s="5" customFormat="1" ht="33" customHeight="1" spans="1:8">
      <c r="A94" s="21">
        <v>83</v>
      </c>
      <c r="B94" s="24" t="s">
        <v>150</v>
      </c>
      <c r="C94" s="24" t="s">
        <v>151</v>
      </c>
      <c r="D94" s="24" t="s">
        <v>24</v>
      </c>
      <c r="E94" s="34">
        <v>5.3</v>
      </c>
      <c r="F94" s="34">
        <v>5.08</v>
      </c>
      <c r="G94" s="33">
        <f t="shared" si="2"/>
        <v>0.958490566037736</v>
      </c>
      <c r="H94" s="36"/>
    </row>
    <row r="95" s="5" customFormat="1" ht="33" customHeight="1" spans="1:8">
      <c r="A95" s="21">
        <v>84</v>
      </c>
      <c r="B95" s="24" t="s">
        <v>152</v>
      </c>
      <c r="C95" s="24" t="s">
        <v>139</v>
      </c>
      <c r="D95" s="24" t="s">
        <v>24</v>
      </c>
      <c r="E95" s="34">
        <v>6</v>
      </c>
      <c r="F95" s="34">
        <v>5.9175</v>
      </c>
      <c r="G95" s="33">
        <f t="shared" si="2"/>
        <v>0.98625</v>
      </c>
      <c r="H95" s="36"/>
    </row>
    <row r="96" s="5" customFormat="1" ht="33" customHeight="1" spans="1:8">
      <c r="A96" s="21">
        <v>85</v>
      </c>
      <c r="B96" s="24" t="s">
        <v>153</v>
      </c>
      <c r="C96" s="24" t="s">
        <v>145</v>
      </c>
      <c r="D96" s="24" t="s">
        <v>24</v>
      </c>
      <c r="E96" s="34">
        <v>2</v>
      </c>
      <c r="F96" s="34">
        <v>2</v>
      </c>
      <c r="G96" s="33">
        <f t="shared" si="2"/>
        <v>1</v>
      </c>
      <c r="H96" s="36"/>
    </row>
    <row r="97" s="5" customFormat="1" ht="33" customHeight="1" spans="1:8">
      <c r="A97" s="21">
        <v>86</v>
      </c>
      <c r="B97" s="24" t="s">
        <v>154</v>
      </c>
      <c r="C97" s="24" t="s">
        <v>137</v>
      </c>
      <c r="D97" s="24" t="s">
        <v>24</v>
      </c>
      <c r="E97" s="34">
        <v>1</v>
      </c>
      <c r="F97" s="34">
        <v>0</v>
      </c>
      <c r="G97" s="33">
        <f t="shared" si="2"/>
        <v>0</v>
      </c>
      <c r="H97" s="36"/>
    </row>
    <row r="98" s="5" customFormat="1" ht="33" customHeight="1" spans="1:8">
      <c r="A98" s="21">
        <v>87</v>
      </c>
      <c r="B98" s="24" t="s">
        <v>155</v>
      </c>
      <c r="C98" s="24" t="s">
        <v>137</v>
      </c>
      <c r="D98" s="24" t="s">
        <v>24</v>
      </c>
      <c r="E98" s="34">
        <v>4.2</v>
      </c>
      <c r="F98" s="34">
        <v>4.17</v>
      </c>
      <c r="G98" s="33">
        <f t="shared" si="2"/>
        <v>0.992857142857143</v>
      </c>
      <c r="H98" s="36"/>
    </row>
    <row r="99" s="5" customFormat="1" ht="33" customHeight="1" spans="1:8">
      <c r="A99" s="21">
        <v>88</v>
      </c>
      <c r="B99" s="24" t="s">
        <v>156</v>
      </c>
      <c r="C99" s="24" t="s">
        <v>157</v>
      </c>
      <c r="D99" s="24" t="s">
        <v>24</v>
      </c>
      <c r="E99" s="34">
        <v>3</v>
      </c>
      <c r="F99" s="34">
        <v>3</v>
      </c>
      <c r="G99" s="33">
        <f t="shared" si="2"/>
        <v>1</v>
      </c>
      <c r="H99" s="36"/>
    </row>
    <row r="100" s="5" customFormat="1" ht="33" customHeight="1" spans="1:8">
      <c r="A100" s="21">
        <v>89</v>
      </c>
      <c r="B100" s="24" t="s">
        <v>158</v>
      </c>
      <c r="C100" s="24" t="s">
        <v>159</v>
      </c>
      <c r="D100" s="24" t="s">
        <v>24</v>
      </c>
      <c r="E100" s="34">
        <v>11.75</v>
      </c>
      <c r="F100" s="34">
        <v>11.75</v>
      </c>
      <c r="G100" s="33">
        <f t="shared" si="2"/>
        <v>1</v>
      </c>
      <c r="H100" s="36"/>
    </row>
    <row r="101" s="5" customFormat="1" ht="33" customHeight="1" spans="1:8">
      <c r="A101" s="21">
        <v>90</v>
      </c>
      <c r="B101" s="24" t="s">
        <v>160</v>
      </c>
      <c r="C101" s="24" t="s">
        <v>141</v>
      </c>
      <c r="D101" s="24" t="s">
        <v>24</v>
      </c>
      <c r="E101" s="34">
        <v>18.5</v>
      </c>
      <c r="F101" s="34">
        <v>18.5</v>
      </c>
      <c r="G101" s="33">
        <f t="shared" si="2"/>
        <v>1</v>
      </c>
      <c r="H101" s="36"/>
    </row>
    <row r="102" s="5" customFormat="1" ht="33" customHeight="1" spans="1:8">
      <c r="A102" s="21">
        <v>91</v>
      </c>
      <c r="B102" s="24" t="s">
        <v>161</v>
      </c>
      <c r="C102" s="24" t="s">
        <v>162</v>
      </c>
      <c r="D102" s="24" t="s">
        <v>24</v>
      </c>
      <c r="E102" s="34">
        <v>8.25</v>
      </c>
      <c r="F102" s="34">
        <v>8.25</v>
      </c>
      <c r="G102" s="33">
        <f t="shared" si="2"/>
        <v>1</v>
      </c>
      <c r="H102" s="36"/>
    </row>
    <row r="103" s="5" customFormat="1" ht="33" customHeight="1" spans="1:8">
      <c r="A103" s="21">
        <v>92</v>
      </c>
      <c r="B103" s="24" t="s">
        <v>163</v>
      </c>
      <c r="C103" s="24" t="s">
        <v>164</v>
      </c>
      <c r="D103" s="24" t="s">
        <v>24</v>
      </c>
      <c r="E103" s="34">
        <v>5</v>
      </c>
      <c r="F103" s="34">
        <v>5</v>
      </c>
      <c r="G103" s="33">
        <f t="shared" si="2"/>
        <v>1</v>
      </c>
      <c r="H103" s="36"/>
    </row>
    <row r="104" s="5" customFormat="1" ht="33" customHeight="1" spans="1:8">
      <c r="A104" s="21">
        <v>93</v>
      </c>
      <c r="B104" s="24" t="s">
        <v>165</v>
      </c>
      <c r="C104" s="24" t="s">
        <v>143</v>
      </c>
      <c r="D104" s="24" t="s">
        <v>24</v>
      </c>
      <c r="E104" s="34">
        <v>1</v>
      </c>
      <c r="F104" s="34">
        <v>1</v>
      </c>
      <c r="G104" s="33">
        <f t="shared" si="2"/>
        <v>1</v>
      </c>
      <c r="H104" s="36"/>
    </row>
    <row r="105" s="5" customFormat="1" ht="33" customHeight="1" spans="1:8">
      <c r="A105" s="21">
        <v>94</v>
      </c>
      <c r="B105" s="24" t="s">
        <v>166</v>
      </c>
      <c r="C105" s="24" t="s">
        <v>167</v>
      </c>
      <c r="D105" s="24" t="s">
        <v>24</v>
      </c>
      <c r="E105" s="34">
        <v>2</v>
      </c>
      <c r="F105" s="34">
        <v>2</v>
      </c>
      <c r="G105" s="33">
        <f t="shared" si="2"/>
        <v>1</v>
      </c>
      <c r="H105" s="36"/>
    </row>
    <row r="106" s="5" customFormat="1" ht="33" customHeight="1" spans="1:8">
      <c r="A106" s="21">
        <v>95</v>
      </c>
      <c r="B106" s="23" t="s">
        <v>168</v>
      </c>
      <c r="C106" s="24" t="s">
        <v>139</v>
      </c>
      <c r="D106" s="23" t="s">
        <v>54</v>
      </c>
      <c r="E106" s="35">
        <v>-200</v>
      </c>
      <c r="F106" s="30"/>
      <c r="G106" s="33" t="s">
        <v>59</v>
      </c>
      <c r="H106" s="36"/>
    </row>
    <row r="107" s="5" customFormat="1" ht="33" customHeight="1" spans="1:8">
      <c r="A107" s="21">
        <v>96</v>
      </c>
      <c r="B107" s="22" t="s">
        <v>169</v>
      </c>
      <c r="C107" s="24" t="s">
        <v>157</v>
      </c>
      <c r="D107" s="23" t="s">
        <v>54</v>
      </c>
      <c r="E107" s="32">
        <v>396</v>
      </c>
      <c r="F107" s="32">
        <v>393.8</v>
      </c>
      <c r="G107" s="33">
        <f t="shared" si="2"/>
        <v>0.994444444444444</v>
      </c>
      <c r="H107" s="36"/>
    </row>
    <row r="108" s="5" customFormat="1" ht="33" customHeight="1" spans="1:8">
      <c r="A108" s="21">
        <v>97</v>
      </c>
      <c r="B108" s="22" t="s">
        <v>170</v>
      </c>
      <c r="C108" s="24" t="s">
        <v>167</v>
      </c>
      <c r="D108" s="23" t="s">
        <v>54</v>
      </c>
      <c r="E108" s="32">
        <v>90</v>
      </c>
      <c r="F108" s="32">
        <v>0</v>
      </c>
      <c r="G108" s="33">
        <f t="shared" si="2"/>
        <v>0</v>
      </c>
      <c r="H108" s="36"/>
    </row>
    <row r="109" s="3" customFormat="1" ht="33" customHeight="1" spans="1:8">
      <c r="A109" s="18"/>
      <c r="B109" s="19" t="s">
        <v>171</v>
      </c>
      <c r="C109" s="19"/>
      <c r="D109" s="20"/>
      <c r="E109" s="29">
        <f>SUM(E110:E125)</f>
        <v>929</v>
      </c>
      <c r="F109" s="29">
        <f>SUM(F110:F125)</f>
        <v>115.65</v>
      </c>
      <c r="G109" s="30">
        <f t="shared" si="2"/>
        <v>0.12448869752422</v>
      </c>
      <c r="H109" s="21"/>
    </row>
    <row r="110" s="3" customFormat="1" ht="33" customHeight="1" spans="1:8">
      <c r="A110" s="21">
        <v>98</v>
      </c>
      <c r="B110" s="22" t="s">
        <v>18</v>
      </c>
      <c r="C110" s="23" t="s">
        <v>172</v>
      </c>
      <c r="D110" s="23" t="s">
        <v>17</v>
      </c>
      <c r="E110" s="32">
        <v>204</v>
      </c>
      <c r="F110" s="32">
        <v>42.2</v>
      </c>
      <c r="G110" s="33">
        <f t="shared" si="2"/>
        <v>0.206862745098039</v>
      </c>
      <c r="H110" s="21"/>
    </row>
    <row r="111" s="3" customFormat="1" ht="33" customHeight="1" spans="1:8">
      <c r="A111" s="21">
        <v>99</v>
      </c>
      <c r="B111" s="22" t="s">
        <v>18</v>
      </c>
      <c r="C111" s="23" t="s">
        <v>172</v>
      </c>
      <c r="D111" s="23" t="s">
        <v>17</v>
      </c>
      <c r="E111" s="32">
        <v>-50</v>
      </c>
      <c r="F111" s="30" t="s">
        <v>59</v>
      </c>
      <c r="G111" s="33" t="s">
        <v>59</v>
      </c>
      <c r="H111" s="21"/>
    </row>
    <row r="112" s="3" customFormat="1" ht="33" customHeight="1" spans="1:8">
      <c r="A112" s="21">
        <v>100</v>
      </c>
      <c r="B112" s="38" t="s">
        <v>173</v>
      </c>
      <c r="C112" s="23" t="s">
        <v>174</v>
      </c>
      <c r="D112" s="23" t="s">
        <v>21</v>
      </c>
      <c r="E112" s="39">
        <v>100</v>
      </c>
      <c r="F112" s="32">
        <v>0</v>
      </c>
      <c r="G112" s="33">
        <f t="shared" si="2"/>
        <v>0</v>
      </c>
      <c r="H112" s="21"/>
    </row>
    <row r="113" s="3" customFormat="1" ht="33" customHeight="1" spans="1:8">
      <c r="A113" s="21">
        <v>101</v>
      </c>
      <c r="B113" s="24" t="s">
        <v>175</v>
      </c>
      <c r="C113" s="23" t="s">
        <v>172</v>
      </c>
      <c r="D113" s="24" t="s">
        <v>24</v>
      </c>
      <c r="E113" s="34">
        <v>20</v>
      </c>
      <c r="F113" s="34">
        <v>18.95</v>
      </c>
      <c r="G113" s="33">
        <f t="shared" si="2"/>
        <v>0.9475</v>
      </c>
      <c r="H113" s="21"/>
    </row>
    <row r="114" s="3" customFormat="1" ht="33" customHeight="1" spans="1:8">
      <c r="A114" s="21">
        <v>102</v>
      </c>
      <c r="B114" s="24" t="s">
        <v>176</v>
      </c>
      <c r="C114" s="24" t="s">
        <v>177</v>
      </c>
      <c r="D114" s="24" t="s">
        <v>24</v>
      </c>
      <c r="E114" s="34">
        <v>5</v>
      </c>
      <c r="F114" s="34">
        <v>5</v>
      </c>
      <c r="G114" s="33">
        <f t="shared" si="2"/>
        <v>1</v>
      </c>
      <c r="H114" s="21"/>
    </row>
    <row r="115" s="3" customFormat="1" ht="33" customHeight="1" spans="1:8">
      <c r="A115" s="21">
        <v>103</v>
      </c>
      <c r="B115" s="24" t="s">
        <v>178</v>
      </c>
      <c r="C115" s="24" t="s">
        <v>179</v>
      </c>
      <c r="D115" s="24" t="s">
        <v>24</v>
      </c>
      <c r="E115" s="34">
        <v>9.25</v>
      </c>
      <c r="F115" s="34">
        <v>9.25</v>
      </c>
      <c r="G115" s="33">
        <f t="shared" si="2"/>
        <v>1</v>
      </c>
      <c r="H115" s="21"/>
    </row>
    <row r="116" s="3" customFormat="1" ht="33" customHeight="1" spans="1:8">
      <c r="A116" s="21">
        <v>104</v>
      </c>
      <c r="B116" s="24" t="s">
        <v>180</v>
      </c>
      <c r="C116" s="24" t="s">
        <v>174</v>
      </c>
      <c r="D116" s="24" t="s">
        <v>24</v>
      </c>
      <c r="E116" s="34">
        <v>2</v>
      </c>
      <c r="F116" s="34">
        <v>2</v>
      </c>
      <c r="G116" s="33">
        <f t="shared" si="2"/>
        <v>1</v>
      </c>
      <c r="H116" s="21"/>
    </row>
    <row r="117" s="3" customFormat="1" ht="33" customHeight="1" spans="1:8">
      <c r="A117" s="21">
        <v>105</v>
      </c>
      <c r="B117" s="24" t="s">
        <v>181</v>
      </c>
      <c r="C117" s="24" t="s">
        <v>182</v>
      </c>
      <c r="D117" s="24" t="s">
        <v>24</v>
      </c>
      <c r="E117" s="34">
        <v>2.75</v>
      </c>
      <c r="F117" s="34">
        <v>2.75</v>
      </c>
      <c r="G117" s="33">
        <f t="shared" si="2"/>
        <v>1</v>
      </c>
      <c r="H117" s="21"/>
    </row>
    <row r="118" s="3" customFormat="1" ht="33" customHeight="1" spans="1:8">
      <c r="A118" s="21">
        <v>106</v>
      </c>
      <c r="B118" s="24" t="s">
        <v>183</v>
      </c>
      <c r="C118" s="24" t="s">
        <v>184</v>
      </c>
      <c r="D118" s="24" t="s">
        <v>24</v>
      </c>
      <c r="E118" s="34">
        <v>8</v>
      </c>
      <c r="F118" s="34">
        <v>8</v>
      </c>
      <c r="G118" s="33">
        <f t="shared" si="2"/>
        <v>1</v>
      </c>
      <c r="H118" s="21"/>
    </row>
    <row r="119" s="3" customFormat="1" ht="33" customHeight="1" spans="1:8">
      <c r="A119" s="21">
        <v>107</v>
      </c>
      <c r="B119" s="24" t="s">
        <v>185</v>
      </c>
      <c r="C119" s="24" t="s">
        <v>186</v>
      </c>
      <c r="D119" s="24" t="s">
        <v>24</v>
      </c>
      <c r="E119" s="34">
        <v>4.5</v>
      </c>
      <c r="F119" s="34">
        <v>4.5</v>
      </c>
      <c r="G119" s="33">
        <f t="shared" si="2"/>
        <v>1</v>
      </c>
      <c r="H119" s="21"/>
    </row>
    <row r="120" s="3" customFormat="1" ht="33" customHeight="1" spans="1:8">
      <c r="A120" s="21">
        <v>108</v>
      </c>
      <c r="B120" s="24" t="s">
        <v>187</v>
      </c>
      <c r="C120" s="24" t="s">
        <v>188</v>
      </c>
      <c r="D120" s="24" t="s">
        <v>24</v>
      </c>
      <c r="E120" s="34">
        <v>12.5</v>
      </c>
      <c r="F120" s="34">
        <v>12</v>
      </c>
      <c r="G120" s="33">
        <f t="shared" si="2"/>
        <v>0.96</v>
      </c>
      <c r="H120" s="21"/>
    </row>
    <row r="121" s="3" customFormat="1" ht="33" customHeight="1" spans="1:8">
      <c r="A121" s="21">
        <v>109</v>
      </c>
      <c r="B121" s="24" t="s">
        <v>189</v>
      </c>
      <c r="C121" s="24" t="s">
        <v>190</v>
      </c>
      <c r="D121" s="24" t="s">
        <v>24</v>
      </c>
      <c r="E121" s="34">
        <v>11</v>
      </c>
      <c r="F121" s="34">
        <v>11</v>
      </c>
      <c r="G121" s="33">
        <f t="shared" si="2"/>
        <v>1</v>
      </c>
      <c r="H121" s="21"/>
    </row>
    <row r="122" s="3" customFormat="1" ht="33" customHeight="1" spans="1:8">
      <c r="A122" s="21">
        <v>110</v>
      </c>
      <c r="B122" s="23" t="s">
        <v>191</v>
      </c>
      <c r="C122" s="24" t="s">
        <v>177</v>
      </c>
      <c r="D122" s="23" t="s">
        <v>54</v>
      </c>
      <c r="E122" s="35">
        <v>120</v>
      </c>
      <c r="F122" s="35">
        <v>0</v>
      </c>
      <c r="G122" s="33">
        <f t="shared" si="2"/>
        <v>0</v>
      </c>
      <c r="H122" s="21"/>
    </row>
    <row r="123" s="3" customFormat="1" ht="33" customHeight="1" spans="1:8">
      <c r="A123" s="21">
        <v>111</v>
      </c>
      <c r="B123" s="23" t="s">
        <v>192</v>
      </c>
      <c r="C123" s="24" t="s">
        <v>188</v>
      </c>
      <c r="D123" s="23" t="s">
        <v>54</v>
      </c>
      <c r="E123" s="35">
        <v>480</v>
      </c>
      <c r="F123" s="35">
        <v>0</v>
      </c>
      <c r="G123" s="33">
        <f t="shared" si="2"/>
        <v>0</v>
      </c>
      <c r="H123" s="21"/>
    </row>
    <row r="124" s="3" customFormat="1" ht="33" customHeight="1" spans="1:8">
      <c r="A124" s="21">
        <v>112</v>
      </c>
      <c r="B124" s="23" t="s">
        <v>193</v>
      </c>
      <c r="C124" s="24" t="s">
        <v>190</v>
      </c>
      <c r="D124" s="23" t="s">
        <v>54</v>
      </c>
      <c r="E124" s="35">
        <v>-480</v>
      </c>
      <c r="F124" s="30" t="s">
        <v>59</v>
      </c>
      <c r="G124" s="33" t="s">
        <v>59</v>
      </c>
      <c r="H124" s="21"/>
    </row>
    <row r="125" s="3" customFormat="1" ht="33" customHeight="1" spans="1:8">
      <c r="A125" s="21">
        <v>113</v>
      </c>
      <c r="B125" s="23" t="s">
        <v>194</v>
      </c>
      <c r="C125" s="24" t="s">
        <v>190</v>
      </c>
      <c r="D125" s="23" t="s">
        <v>54</v>
      </c>
      <c r="E125" s="35">
        <v>480</v>
      </c>
      <c r="F125" s="35">
        <v>0</v>
      </c>
      <c r="G125" s="33">
        <f t="shared" si="2"/>
        <v>0</v>
      </c>
      <c r="H125" s="21"/>
    </row>
    <row r="126" s="3" customFormat="1" ht="33" customHeight="1" spans="1:8">
      <c r="A126" s="18"/>
      <c r="B126" s="19" t="s">
        <v>195</v>
      </c>
      <c r="C126" s="19"/>
      <c r="D126" s="20"/>
      <c r="E126" s="29">
        <f>SUM(E127:E140)</f>
        <v>785</v>
      </c>
      <c r="F126" s="29">
        <f>SUM(F127:F140)</f>
        <v>116.5</v>
      </c>
      <c r="G126" s="30">
        <f t="shared" si="2"/>
        <v>0.148407643312102</v>
      </c>
      <c r="H126" s="21"/>
    </row>
    <row r="127" s="3" customFormat="1" ht="33" customHeight="1" spans="1:8">
      <c r="A127" s="21">
        <v>114</v>
      </c>
      <c r="B127" s="22" t="s">
        <v>18</v>
      </c>
      <c r="C127" s="23" t="s">
        <v>196</v>
      </c>
      <c r="D127" s="23" t="s">
        <v>17</v>
      </c>
      <c r="E127" s="32">
        <v>170</v>
      </c>
      <c r="F127" s="32">
        <v>84.5</v>
      </c>
      <c r="G127" s="33">
        <f t="shared" si="2"/>
        <v>0.497058823529412</v>
      </c>
      <c r="H127" s="21"/>
    </row>
    <row r="128" s="3" customFormat="1" ht="33" customHeight="1" spans="1:8">
      <c r="A128" s="21">
        <v>115</v>
      </c>
      <c r="B128" s="24" t="s">
        <v>93</v>
      </c>
      <c r="C128" s="23" t="s">
        <v>196</v>
      </c>
      <c r="D128" s="24" t="s">
        <v>24</v>
      </c>
      <c r="E128" s="34">
        <v>2.25</v>
      </c>
      <c r="F128" s="34">
        <v>2.25</v>
      </c>
      <c r="G128" s="33">
        <f t="shared" si="2"/>
        <v>1</v>
      </c>
      <c r="H128" s="21"/>
    </row>
    <row r="129" s="3" customFormat="1" ht="33" customHeight="1" spans="1:8">
      <c r="A129" s="21">
        <v>116</v>
      </c>
      <c r="B129" s="24" t="s">
        <v>197</v>
      </c>
      <c r="C129" s="24" t="s">
        <v>198</v>
      </c>
      <c r="D129" s="24" t="s">
        <v>24</v>
      </c>
      <c r="E129" s="34">
        <v>6.75</v>
      </c>
      <c r="F129" s="34">
        <v>6.75</v>
      </c>
      <c r="G129" s="33">
        <f t="shared" si="2"/>
        <v>1</v>
      </c>
      <c r="H129" s="21"/>
    </row>
    <row r="130" s="3" customFormat="1" ht="33" customHeight="1" spans="1:8">
      <c r="A130" s="21">
        <v>117</v>
      </c>
      <c r="B130" s="24" t="s">
        <v>199</v>
      </c>
      <c r="C130" s="24" t="s">
        <v>200</v>
      </c>
      <c r="D130" s="24" t="s">
        <v>24</v>
      </c>
      <c r="E130" s="34">
        <v>1.5</v>
      </c>
      <c r="F130" s="34">
        <v>1.5</v>
      </c>
      <c r="G130" s="33">
        <f t="shared" si="2"/>
        <v>1</v>
      </c>
      <c r="H130" s="21"/>
    </row>
    <row r="131" s="3" customFormat="1" ht="33" customHeight="1" spans="1:8">
      <c r="A131" s="21">
        <v>118</v>
      </c>
      <c r="B131" s="24" t="s">
        <v>201</v>
      </c>
      <c r="C131" s="24" t="s">
        <v>202</v>
      </c>
      <c r="D131" s="24" t="s">
        <v>24</v>
      </c>
      <c r="E131" s="34">
        <v>2.75</v>
      </c>
      <c r="F131" s="34">
        <v>2.75</v>
      </c>
      <c r="G131" s="33">
        <f t="shared" si="2"/>
        <v>1</v>
      </c>
      <c r="H131" s="21"/>
    </row>
    <row r="132" s="3" customFormat="1" ht="33" customHeight="1" spans="1:8">
      <c r="A132" s="21">
        <v>119</v>
      </c>
      <c r="B132" s="24" t="s">
        <v>203</v>
      </c>
      <c r="C132" s="24" t="s">
        <v>204</v>
      </c>
      <c r="D132" s="24" t="s">
        <v>24</v>
      </c>
      <c r="E132" s="34">
        <v>2.5</v>
      </c>
      <c r="F132" s="34">
        <v>2.5</v>
      </c>
      <c r="G132" s="33">
        <f t="shared" si="2"/>
        <v>1</v>
      </c>
      <c r="H132" s="21"/>
    </row>
    <row r="133" s="3" customFormat="1" ht="33" customHeight="1" spans="1:8">
      <c r="A133" s="21">
        <v>120</v>
      </c>
      <c r="B133" s="24" t="s">
        <v>205</v>
      </c>
      <c r="C133" s="24" t="s">
        <v>206</v>
      </c>
      <c r="D133" s="24" t="s">
        <v>24</v>
      </c>
      <c r="E133" s="34">
        <v>2.5</v>
      </c>
      <c r="F133" s="34">
        <v>2.5</v>
      </c>
      <c r="G133" s="33">
        <f t="shared" ref="G133:G196" si="3">F133/E133</f>
        <v>1</v>
      </c>
      <c r="H133" s="21"/>
    </row>
    <row r="134" s="3" customFormat="1" ht="33" customHeight="1" spans="1:8">
      <c r="A134" s="21">
        <v>121</v>
      </c>
      <c r="B134" s="24" t="s">
        <v>207</v>
      </c>
      <c r="C134" s="24" t="s">
        <v>208</v>
      </c>
      <c r="D134" s="24" t="s">
        <v>24</v>
      </c>
      <c r="E134" s="34">
        <v>1.75</v>
      </c>
      <c r="F134" s="34">
        <v>1.75</v>
      </c>
      <c r="G134" s="33">
        <f t="shared" si="3"/>
        <v>1</v>
      </c>
      <c r="H134" s="21"/>
    </row>
    <row r="135" s="3" customFormat="1" ht="33" customHeight="1" spans="1:8">
      <c r="A135" s="21">
        <v>122</v>
      </c>
      <c r="B135" s="24" t="s">
        <v>209</v>
      </c>
      <c r="C135" s="24" t="s">
        <v>210</v>
      </c>
      <c r="D135" s="24" t="s">
        <v>24</v>
      </c>
      <c r="E135" s="34">
        <v>0.75</v>
      </c>
      <c r="F135" s="34">
        <v>0.75</v>
      </c>
      <c r="G135" s="33">
        <f t="shared" si="3"/>
        <v>1</v>
      </c>
      <c r="H135" s="21"/>
    </row>
    <row r="136" s="3" customFormat="1" ht="33" customHeight="1" spans="1:8">
      <c r="A136" s="21">
        <v>123</v>
      </c>
      <c r="B136" s="24" t="s">
        <v>211</v>
      </c>
      <c r="C136" s="24" t="s">
        <v>212</v>
      </c>
      <c r="D136" s="24" t="s">
        <v>24</v>
      </c>
      <c r="E136" s="34">
        <v>1</v>
      </c>
      <c r="F136" s="34">
        <v>1</v>
      </c>
      <c r="G136" s="33">
        <f t="shared" si="3"/>
        <v>1</v>
      </c>
      <c r="H136" s="21"/>
    </row>
    <row r="137" s="3" customFormat="1" ht="33" customHeight="1" spans="1:8">
      <c r="A137" s="21">
        <v>124</v>
      </c>
      <c r="B137" s="24" t="s">
        <v>213</v>
      </c>
      <c r="C137" s="24" t="s">
        <v>214</v>
      </c>
      <c r="D137" s="24" t="s">
        <v>24</v>
      </c>
      <c r="E137" s="34">
        <v>8.5</v>
      </c>
      <c r="F137" s="34">
        <v>8.5</v>
      </c>
      <c r="G137" s="33">
        <f t="shared" si="3"/>
        <v>1</v>
      </c>
      <c r="H137" s="21"/>
    </row>
    <row r="138" s="3" customFormat="1" ht="33" customHeight="1" spans="1:8">
      <c r="A138" s="21">
        <v>125</v>
      </c>
      <c r="B138" s="24" t="s">
        <v>215</v>
      </c>
      <c r="C138" s="24" t="s">
        <v>216</v>
      </c>
      <c r="D138" s="24" t="s">
        <v>24</v>
      </c>
      <c r="E138" s="34">
        <v>1.75</v>
      </c>
      <c r="F138" s="34">
        <v>1.75</v>
      </c>
      <c r="G138" s="33">
        <f t="shared" si="3"/>
        <v>1</v>
      </c>
      <c r="H138" s="21"/>
    </row>
    <row r="139" s="3" customFormat="1" ht="33" customHeight="1" spans="1:8">
      <c r="A139" s="21">
        <v>126</v>
      </c>
      <c r="B139" s="22" t="s">
        <v>217</v>
      </c>
      <c r="C139" s="24" t="s">
        <v>198</v>
      </c>
      <c r="D139" s="23" t="s">
        <v>54</v>
      </c>
      <c r="E139" s="32">
        <v>457</v>
      </c>
      <c r="F139" s="32">
        <v>0</v>
      </c>
      <c r="G139" s="33">
        <f t="shared" si="3"/>
        <v>0</v>
      </c>
      <c r="H139" s="21"/>
    </row>
    <row r="140" s="3" customFormat="1" ht="33" customHeight="1" spans="1:8">
      <c r="A140" s="21">
        <v>127</v>
      </c>
      <c r="B140" s="22" t="s">
        <v>218</v>
      </c>
      <c r="C140" s="24" t="s">
        <v>206</v>
      </c>
      <c r="D140" s="23" t="s">
        <v>54</v>
      </c>
      <c r="E140" s="32">
        <v>126</v>
      </c>
      <c r="F140" s="32">
        <v>0</v>
      </c>
      <c r="G140" s="33">
        <f t="shared" si="3"/>
        <v>0</v>
      </c>
      <c r="H140" s="21"/>
    </row>
    <row r="141" s="3" customFormat="1" ht="33" customHeight="1" spans="1:8">
      <c r="A141" s="18"/>
      <c r="B141" s="19" t="s">
        <v>219</v>
      </c>
      <c r="C141" s="19"/>
      <c r="D141" s="20"/>
      <c r="E141" s="29">
        <f>SUM(E142:E148)</f>
        <v>682</v>
      </c>
      <c r="F141" s="29">
        <f>SUM(F142:F148)</f>
        <v>270.9</v>
      </c>
      <c r="G141" s="30">
        <f t="shared" si="3"/>
        <v>0.397214076246334</v>
      </c>
      <c r="H141" s="21"/>
    </row>
    <row r="142" s="3" customFormat="1" ht="33" customHeight="1" spans="1:8">
      <c r="A142" s="21">
        <v>128</v>
      </c>
      <c r="B142" s="22" t="s">
        <v>18</v>
      </c>
      <c r="C142" s="23" t="s">
        <v>220</v>
      </c>
      <c r="D142" s="23" t="s">
        <v>17</v>
      </c>
      <c r="E142" s="32">
        <v>82</v>
      </c>
      <c r="F142" s="32">
        <v>50</v>
      </c>
      <c r="G142" s="33">
        <f t="shared" si="3"/>
        <v>0.609756097560976</v>
      </c>
      <c r="H142" s="21"/>
    </row>
    <row r="143" s="3" customFormat="1" ht="33" customHeight="1" spans="1:8">
      <c r="A143" s="21">
        <v>129</v>
      </c>
      <c r="B143" s="22" t="s">
        <v>18</v>
      </c>
      <c r="C143" s="23" t="s">
        <v>220</v>
      </c>
      <c r="D143" s="23" t="s">
        <v>17</v>
      </c>
      <c r="E143" s="35">
        <v>-32</v>
      </c>
      <c r="F143" s="30" t="s">
        <v>59</v>
      </c>
      <c r="G143" s="33" t="s">
        <v>59</v>
      </c>
      <c r="H143" s="21"/>
    </row>
    <row r="144" s="3" customFormat="1" ht="33" customHeight="1" spans="1:8">
      <c r="A144" s="21">
        <v>130</v>
      </c>
      <c r="B144" s="24" t="s">
        <v>221</v>
      </c>
      <c r="C144" s="24" t="s">
        <v>222</v>
      </c>
      <c r="D144" s="24" t="s">
        <v>24</v>
      </c>
      <c r="E144" s="34">
        <v>3.5</v>
      </c>
      <c r="F144" s="34">
        <v>3.5</v>
      </c>
      <c r="G144" s="33">
        <f t="shared" si="3"/>
        <v>1</v>
      </c>
      <c r="H144" s="21"/>
    </row>
    <row r="145" s="3" customFormat="1" ht="33" customHeight="1" spans="1:8">
      <c r="A145" s="21">
        <v>131</v>
      </c>
      <c r="B145" s="24" t="s">
        <v>223</v>
      </c>
      <c r="C145" s="24" t="s">
        <v>224</v>
      </c>
      <c r="D145" s="24" t="s">
        <v>24</v>
      </c>
      <c r="E145" s="34">
        <v>1.25</v>
      </c>
      <c r="F145" s="34">
        <v>1.25</v>
      </c>
      <c r="G145" s="33">
        <f t="shared" si="3"/>
        <v>1</v>
      </c>
      <c r="H145" s="21"/>
    </row>
    <row r="146" s="3" customFormat="1" ht="33" customHeight="1" spans="1:8">
      <c r="A146" s="21">
        <v>132</v>
      </c>
      <c r="B146" s="24" t="s">
        <v>225</v>
      </c>
      <c r="C146" s="24" t="s">
        <v>226</v>
      </c>
      <c r="D146" s="24" t="s">
        <v>24</v>
      </c>
      <c r="E146" s="34">
        <v>3.25</v>
      </c>
      <c r="F146" s="34">
        <v>3.25</v>
      </c>
      <c r="G146" s="33">
        <f t="shared" si="3"/>
        <v>1</v>
      </c>
      <c r="H146" s="21"/>
    </row>
    <row r="147" s="3" customFormat="1" ht="33" customHeight="1" spans="1:8">
      <c r="A147" s="21">
        <v>133</v>
      </c>
      <c r="B147" s="22" t="s">
        <v>227</v>
      </c>
      <c r="C147" s="23" t="s">
        <v>222</v>
      </c>
      <c r="D147" s="23" t="s">
        <v>54</v>
      </c>
      <c r="E147" s="32">
        <v>264</v>
      </c>
      <c r="F147" s="32">
        <v>0</v>
      </c>
      <c r="G147" s="33">
        <f t="shared" si="3"/>
        <v>0</v>
      </c>
      <c r="H147" s="21"/>
    </row>
    <row r="148" s="3" customFormat="1" ht="33" customHeight="1" spans="1:8">
      <c r="A148" s="21">
        <v>134</v>
      </c>
      <c r="B148" s="22" t="s">
        <v>228</v>
      </c>
      <c r="C148" s="23" t="s">
        <v>226</v>
      </c>
      <c r="D148" s="23" t="s">
        <v>54</v>
      </c>
      <c r="E148" s="32">
        <v>360</v>
      </c>
      <c r="F148" s="32">
        <v>212.9</v>
      </c>
      <c r="G148" s="33">
        <f t="shared" si="3"/>
        <v>0.591388888888889</v>
      </c>
      <c r="H148" s="21"/>
    </row>
    <row r="149" s="3" customFormat="1" ht="33" customHeight="1" spans="1:8">
      <c r="A149" s="21"/>
      <c r="B149" s="19" t="s">
        <v>229</v>
      </c>
      <c r="C149" s="19"/>
      <c r="D149" s="20"/>
      <c r="E149" s="29">
        <f>SUM(E150:E164)</f>
        <v>1186</v>
      </c>
      <c r="F149" s="29">
        <f>SUM(F150:F164)</f>
        <v>574.140692</v>
      </c>
      <c r="G149" s="30">
        <f t="shared" si="3"/>
        <v>0.484098391231029</v>
      </c>
      <c r="H149" s="21"/>
    </row>
    <row r="150" s="3" customFormat="1" ht="33" customHeight="1" spans="1:8">
      <c r="A150" s="21">
        <v>135</v>
      </c>
      <c r="B150" s="22" t="s">
        <v>18</v>
      </c>
      <c r="C150" s="23" t="s">
        <v>230</v>
      </c>
      <c r="D150" s="23" t="s">
        <v>17</v>
      </c>
      <c r="E150" s="32">
        <v>195</v>
      </c>
      <c r="F150" s="32">
        <v>60.2</v>
      </c>
      <c r="G150" s="33">
        <f t="shared" si="3"/>
        <v>0.308717948717949</v>
      </c>
      <c r="H150" s="21"/>
    </row>
    <row r="151" s="3" customFormat="1" ht="33" customHeight="1" spans="1:8">
      <c r="A151" s="21">
        <v>136</v>
      </c>
      <c r="B151" s="24" t="s">
        <v>94</v>
      </c>
      <c r="C151" s="23" t="s">
        <v>230</v>
      </c>
      <c r="D151" s="24" t="s">
        <v>24</v>
      </c>
      <c r="E151" s="34">
        <v>5</v>
      </c>
      <c r="F151" s="34">
        <v>5</v>
      </c>
      <c r="G151" s="33">
        <f t="shared" si="3"/>
        <v>1</v>
      </c>
      <c r="H151" s="21"/>
    </row>
    <row r="152" s="3" customFormat="1" ht="33" customHeight="1" spans="1:8">
      <c r="A152" s="21">
        <v>137</v>
      </c>
      <c r="B152" s="24" t="s">
        <v>93</v>
      </c>
      <c r="C152" s="23" t="s">
        <v>230</v>
      </c>
      <c r="D152" s="24" t="s">
        <v>24</v>
      </c>
      <c r="E152" s="34">
        <v>3</v>
      </c>
      <c r="F152" s="34">
        <v>3</v>
      </c>
      <c r="G152" s="33">
        <f t="shared" si="3"/>
        <v>1</v>
      </c>
      <c r="H152" s="21"/>
    </row>
    <row r="153" s="3" customFormat="1" ht="33" customHeight="1" spans="1:8">
      <c r="A153" s="21">
        <v>138</v>
      </c>
      <c r="B153" s="24" t="s">
        <v>231</v>
      </c>
      <c r="C153" s="24" t="s">
        <v>232</v>
      </c>
      <c r="D153" s="24" t="s">
        <v>24</v>
      </c>
      <c r="E153" s="34">
        <v>9</v>
      </c>
      <c r="F153" s="34">
        <v>9</v>
      </c>
      <c r="G153" s="33">
        <f t="shared" si="3"/>
        <v>1</v>
      </c>
      <c r="H153" s="21"/>
    </row>
    <row r="154" s="3" customFormat="1" ht="33" customHeight="1" spans="1:8">
      <c r="A154" s="21">
        <v>139</v>
      </c>
      <c r="B154" s="24" t="s">
        <v>233</v>
      </c>
      <c r="C154" s="24" t="s">
        <v>234</v>
      </c>
      <c r="D154" s="24" t="s">
        <v>24</v>
      </c>
      <c r="E154" s="34">
        <v>4</v>
      </c>
      <c r="F154" s="34">
        <v>4</v>
      </c>
      <c r="G154" s="33">
        <f t="shared" si="3"/>
        <v>1</v>
      </c>
      <c r="H154" s="21"/>
    </row>
    <row r="155" s="3" customFormat="1" ht="33" customHeight="1" spans="1:8">
      <c r="A155" s="21">
        <v>140</v>
      </c>
      <c r="B155" s="24" t="s">
        <v>235</v>
      </c>
      <c r="C155" s="24" t="s">
        <v>236</v>
      </c>
      <c r="D155" s="24" t="s">
        <v>24</v>
      </c>
      <c r="E155" s="34">
        <v>20</v>
      </c>
      <c r="F155" s="34">
        <v>12.520692</v>
      </c>
      <c r="G155" s="33">
        <f t="shared" si="3"/>
        <v>0.6260346</v>
      </c>
      <c r="H155" s="21"/>
    </row>
    <row r="156" s="3" customFormat="1" ht="33" customHeight="1" spans="1:8">
      <c r="A156" s="21">
        <v>141</v>
      </c>
      <c r="B156" s="24" t="s">
        <v>237</v>
      </c>
      <c r="C156" s="24" t="s">
        <v>236</v>
      </c>
      <c r="D156" s="24" t="s">
        <v>24</v>
      </c>
      <c r="E156" s="34">
        <v>1</v>
      </c>
      <c r="F156" s="34">
        <v>1</v>
      </c>
      <c r="G156" s="33">
        <f t="shared" si="3"/>
        <v>1</v>
      </c>
      <c r="H156" s="21"/>
    </row>
    <row r="157" s="3" customFormat="1" ht="33" customHeight="1" spans="1:8">
      <c r="A157" s="21">
        <v>142</v>
      </c>
      <c r="B157" s="24" t="s">
        <v>238</v>
      </c>
      <c r="C157" s="24" t="s">
        <v>239</v>
      </c>
      <c r="D157" s="24" t="s">
        <v>24</v>
      </c>
      <c r="E157" s="34">
        <v>2</v>
      </c>
      <c r="F157" s="34">
        <v>2</v>
      </c>
      <c r="G157" s="33">
        <f t="shared" si="3"/>
        <v>1</v>
      </c>
      <c r="H157" s="21"/>
    </row>
    <row r="158" s="3" customFormat="1" ht="33" customHeight="1" spans="1:8">
      <c r="A158" s="21">
        <v>143</v>
      </c>
      <c r="B158" s="24" t="s">
        <v>240</v>
      </c>
      <c r="C158" s="24" t="s">
        <v>241</v>
      </c>
      <c r="D158" s="24" t="s">
        <v>24</v>
      </c>
      <c r="E158" s="34">
        <v>7</v>
      </c>
      <c r="F158" s="34">
        <v>7</v>
      </c>
      <c r="G158" s="33">
        <f t="shared" si="3"/>
        <v>1</v>
      </c>
      <c r="H158" s="21"/>
    </row>
    <row r="159" s="3" customFormat="1" ht="33" customHeight="1" spans="1:8">
      <c r="A159" s="21">
        <v>144</v>
      </c>
      <c r="B159" s="24" t="s">
        <v>242</v>
      </c>
      <c r="C159" s="24" t="s">
        <v>243</v>
      </c>
      <c r="D159" s="24" t="s">
        <v>24</v>
      </c>
      <c r="E159" s="34">
        <v>3</v>
      </c>
      <c r="F159" s="34">
        <v>3</v>
      </c>
      <c r="G159" s="33">
        <f t="shared" si="3"/>
        <v>1</v>
      </c>
      <c r="H159" s="21"/>
    </row>
    <row r="160" s="3" customFormat="1" ht="33" customHeight="1" spans="1:8">
      <c r="A160" s="21">
        <v>145</v>
      </c>
      <c r="B160" s="24" t="s">
        <v>244</v>
      </c>
      <c r="C160" s="24" t="s">
        <v>245</v>
      </c>
      <c r="D160" s="24" t="s">
        <v>24</v>
      </c>
      <c r="E160" s="34">
        <v>1</v>
      </c>
      <c r="F160" s="34">
        <v>1</v>
      </c>
      <c r="G160" s="33">
        <f t="shared" si="3"/>
        <v>1</v>
      </c>
      <c r="H160" s="21"/>
    </row>
    <row r="161" s="3" customFormat="1" ht="33" customHeight="1" spans="1:8">
      <c r="A161" s="21">
        <v>146</v>
      </c>
      <c r="B161" s="24" t="s">
        <v>246</v>
      </c>
      <c r="C161" s="24" t="s">
        <v>247</v>
      </c>
      <c r="D161" s="24" t="s">
        <v>24</v>
      </c>
      <c r="E161" s="34">
        <v>7</v>
      </c>
      <c r="F161" s="34">
        <v>7</v>
      </c>
      <c r="G161" s="33">
        <f t="shared" si="3"/>
        <v>1</v>
      </c>
      <c r="H161" s="21"/>
    </row>
    <row r="162" s="3" customFormat="1" ht="33" customHeight="1" spans="1:8">
      <c r="A162" s="21">
        <v>147</v>
      </c>
      <c r="B162" s="22" t="s">
        <v>248</v>
      </c>
      <c r="C162" s="23" t="s">
        <v>243</v>
      </c>
      <c r="D162" s="23" t="s">
        <v>54</v>
      </c>
      <c r="E162" s="32">
        <v>180</v>
      </c>
      <c r="F162" s="32">
        <v>43</v>
      </c>
      <c r="G162" s="33">
        <f t="shared" si="3"/>
        <v>0.238888888888889</v>
      </c>
      <c r="H162" s="21"/>
    </row>
    <row r="163" s="3" customFormat="1" ht="33" customHeight="1" spans="1:8">
      <c r="A163" s="21">
        <v>148</v>
      </c>
      <c r="B163" s="22" t="s">
        <v>249</v>
      </c>
      <c r="C163" s="23" t="s">
        <v>245</v>
      </c>
      <c r="D163" s="23" t="s">
        <v>54</v>
      </c>
      <c r="E163" s="32">
        <v>389</v>
      </c>
      <c r="F163" s="32">
        <v>316.42</v>
      </c>
      <c r="G163" s="33">
        <f t="shared" si="3"/>
        <v>0.813419023136247</v>
      </c>
      <c r="H163" s="21"/>
    </row>
    <row r="164" s="3" customFormat="1" ht="33" customHeight="1" spans="1:8">
      <c r="A164" s="21">
        <v>149</v>
      </c>
      <c r="B164" s="22" t="s">
        <v>250</v>
      </c>
      <c r="C164" s="23" t="s">
        <v>247</v>
      </c>
      <c r="D164" s="23" t="s">
        <v>54</v>
      </c>
      <c r="E164" s="32">
        <v>360</v>
      </c>
      <c r="F164" s="32">
        <v>100</v>
      </c>
      <c r="G164" s="33">
        <f t="shared" si="3"/>
        <v>0.277777777777778</v>
      </c>
      <c r="H164" s="21"/>
    </row>
    <row r="165" s="3" customFormat="1" ht="33" customHeight="1" spans="1:8">
      <c r="A165" s="18"/>
      <c r="B165" s="19" t="s">
        <v>251</v>
      </c>
      <c r="C165" s="19"/>
      <c r="D165" s="20"/>
      <c r="E165" s="29">
        <f>SUM(E166:E180)</f>
        <v>760</v>
      </c>
      <c r="F165" s="29">
        <f>SUM(F166:F180)</f>
        <v>68.59</v>
      </c>
      <c r="G165" s="30">
        <f t="shared" si="3"/>
        <v>0.09025</v>
      </c>
      <c r="H165" s="21"/>
    </row>
    <row r="166" s="3" customFormat="1" ht="33" customHeight="1" spans="1:8">
      <c r="A166" s="21">
        <v>150</v>
      </c>
      <c r="B166" s="22" t="s">
        <v>18</v>
      </c>
      <c r="C166" s="23" t="s">
        <v>252</v>
      </c>
      <c r="D166" s="23" t="s">
        <v>17</v>
      </c>
      <c r="E166" s="32">
        <v>359</v>
      </c>
      <c r="F166" s="32">
        <v>0</v>
      </c>
      <c r="G166" s="33">
        <f t="shared" si="3"/>
        <v>0</v>
      </c>
      <c r="H166" s="21"/>
    </row>
    <row r="167" s="3" customFormat="1" ht="33" customHeight="1" spans="1:8">
      <c r="A167" s="21">
        <v>151</v>
      </c>
      <c r="B167" s="22" t="s">
        <v>18</v>
      </c>
      <c r="C167" s="23" t="s">
        <v>252</v>
      </c>
      <c r="D167" s="23" t="s">
        <v>17</v>
      </c>
      <c r="E167" s="32">
        <v>-139</v>
      </c>
      <c r="F167" s="30" t="s">
        <v>59</v>
      </c>
      <c r="G167" s="33" t="s">
        <v>59</v>
      </c>
      <c r="H167" s="21"/>
    </row>
    <row r="168" s="3" customFormat="1" ht="33" customHeight="1" spans="1:8">
      <c r="A168" s="21">
        <v>152</v>
      </c>
      <c r="B168" s="24" t="s">
        <v>94</v>
      </c>
      <c r="C168" s="23" t="s">
        <v>252</v>
      </c>
      <c r="D168" s="24" t="s">
        <v>24</v>
      </c>
      <c r="E168" s="34">
        <v>15</v>
      </c>
      <c r="F168" s="34">
        <v>8.6</v>
      </c>
      <c r="G168" s="33">
        <f t="shared" si="3"/>
        <v>0.573333333333333</v>
      </c>
      <c r="H168" s="21"/>
    </row>
    <row r="169" s="3" customFormat="1" ht="33" customHeight="1" spans="1:8">
      <c r="A169" s="21">
        <v>153</v>
      </c>
      <c r="B169" s="24" t="s">
        <v>253</v>
      </c>
      <c r="C169" s="24" t="s">
        <v>254</v>
      </c>
      <c r="D169" s="24" t="s">
        <v>24</v>
      </c>
      <c r="E169" s="34">
        <v>6.65</v>
      </c>
      <c r="F169" s="34">
        <v>6.65</v>
      </c>
      <c r="G169" s="33">
        <f t="shared" si="3"/>
        <v>1</v>
      </c>
      <c r="H169" s="21"/>
    </row>
    <row r="170" s="3" customFormat="1" ht="33" customHeight="1" spans="1:8">
      <c r="A170" s="21">
        <v>154</v>
      </c>
      <c r="B170" s="24" t="s">
        <v>255</v>
      </c>
      <c r="C170" s="24" t="s">
        <v>256</v>
      </c>
      <c r="D170" s="24" t="s">
        <v>24</v>
      </c>
      <c r="E170" s="34">
        <v>3.92</v>
      </c>
      <c r="F170" s="34">
        <v>3.92</v>
      </c>
      <c r="G170" s="33">
        <f t="shared" si="3"/>
        <v>1</v>
      </c>
      <c r="H170" s="21"/>
    </row>
    <row r="171" s="3" customFormat="1" ht="33" customHeight="1" spans="1:8">
      <c r="A171" s="21">
        <v>155</v>
      </c>
      <c r="B171" s="24" t="s">
        <v>257</v>
      </c>
      <c r="C171" s="24" t="s">
        <v>258</v>
      </c>
      <c r="D171" s="24" t="s">
        <v>24</v>
      </c>
      <c r="E171" s="34">
        <v>6.54</v>
      </c>
      <c r="F171" s="34">
        <v>6.54</v>
      </c>
      <c r="G171" s="33">
        <f t="shared" si="3"/>
        <v>1</v>
      </c>
      <c r="H171" s="21"/>
    </row>
    <row r="172" s="3" customFormat="1" ht="33" customHeight="1" spans="1:8">
      <c r="A172" s="21">
        <v>156</v>
      </c>
      <c r="B172" s="24" t="s">
        <v>259</v>
      </c>
      <c r="C172" s="24" t="s">
        <v>260</v>
      </c>
      <c r="D172" s="24" t="s">
        <v>24</v>
      </c>
      <c r="E172" s="34">
        <v>3.16</v>
      </c>
      <c r="F172" s="34">
        <v>3.16</v>
      </c>
      <c r="G172" s="33">
        <f t="shared" si="3"/>
        <v>1</v>
      </c>
      <c r="H172" s="21"/>
    </row>
    <row r="173" s="3" customFormat="1" ht="33" customHeight="1" spans="1:8">
      <c r="A173" s="21">
        <v>157</v>
      </c>
      <c r="B173" s="24" t="s">
        <v>261</v>
      </c>
      <c r="C173" s="24" t="s">
        <v>262</v>
      </c>
      <c r="D173" s="24" t="s">
        <v>24</v>
      </c>
      <c r="E173" s="34">
        <v>9.59</v>
      </c>
      <c r="F173" s="34">
        <v>9.59</v>
      </c>
      <c r="G173" s="33">
        <f t="shared" si="3"/>
        <v>1</v>
      </c>
      <c r="H173" s="21"/>
    </row>
    <row r="174" s="3" customFormat="1" ht="33" customHeight="1" spans="1:8">
      <c r="A174" s="21">
        <v>158</v>
      </c>
      <c r="B174" s="24" t="s">
        <v>263</v>
      </c>
      <c r="C174" s="24" t="s">
        <v>264</v>
      </c>
      <c r="D174" s="24" t="s">
        <v>24</v>
      </c>
      <c r="E174" s="34">
        <v>3.43</v>
      </c>
      <c r="F174" s="34">
        <v>3.43</v>
      </c>
      <c r="G174" s="33">
        <f t="shared" si="3"/>
        <v>1</v>
      </c>
      <c r="H174" s="21"/>
    </row>
    <row r="175" s="3" customFormat="1" ht="33" customHeight="1" spans="1:8">
      <c r="A175" s="21">
        <v>159</v>
      </c>
      <c r="B175" s="24" t="s">
        <v>265</v>
      </c>
      <c r="C175" s="24" t="s">
        <v>266</v>
      </c>
      <c r="D175" s="24" t="s">
        <v>24</v>
      </c>
      <c r="E175" s="34">
        <v>7.05</v>
      </c>
      <c r="F175" s="34">
        <v>7.04</v>
      </c>
      <c r="G175" s="33">
        <f t="shared" si="3"/>
        <v>0.998581560283688</v>
      </c>
      <c r="H175" s="21"/>
    </row>
    <row r="176" s="3" customFormat="1" ht="33" customHeight="1" spans="1:8">
      <c r="A176" s="21">
        <v>160</v>
      </c>
      <c r="B176" s="24" t="s">
        <v>267</v>
      </c>
      <c r="C176" s="24" t="s">
        <v>268</v>
      </c>
      <c r="D176" s="24" t="s">
        <v>24</v>
      </c>
      <c r="E176" s="34">
        <v>8.9</v>
      </c>
      <c r="F176" s="34">
        <v>8.9</v>
      </c>
      <c r="G176" s="33">
        <f t="shared" si="3"/>
        <v>1</v>
      </c>
      <c r="H176" s="21"/>
    </row>
    <row r="177" s="3" customFormat="1" ht="33" customHeight="1" spans="1:8">
      <c r="A177" s="21">
        <v>161</v>
      </c>
      <c r="B177" s="24" t="s">
        <v>269</v>
      </c>
      <c r="C177" s="24" t="s">
        <v>270</v>
      </c>
      <c r="D177" s="24" t="s">
        <v>24</v>
      </c>
      <c r="E177" s="34">
        <v>7</v>
      </c>
      <c r="F177" s="34">
        <v>7</v>
      </c>
      <c r="G177" s="33">
        <f t="shared" si="3"/>
        <v>1</v>
      </c>
      <c r="H177" s="21"/>
    </row>
    <row r="178" s="3" customFormat="1" ht="33" customHeight="1" spans="1:8">
      <c r="A178" s="21">
        <v>162</v>
      </c>
      <c r="B178" s="24" t="s">
        <v>271</v>
      </c>
      <c r="C178" s="24" t="s">
        <v>272</v>
      </c>
      <c r="D178" s="24" t="s">
        <v>24</v>
      </c>
      <c r="E178" s="34">
        <v>3.76</v>
      </c>
      <c r="F178" s="34">
        <v>3.76</v>
      </c>
      <c r="G178" s="33">
        <f t="shared" si="3"/>
        <v>1</v>
      </c>
      <c r="H178" s="21"/>
    </row>
    <row r="179" s="3" customFormat="1" ht="33" customHeight="1" spans="1:8">
      <c r="A179" s="21">
        <v>163</v>
      </c>
      <c r="B179" s="22" t="s">
        <v>273</v>
      </c>
      <c r="C179" s="23" t="s">
        <v>262</v>
      </c>
      <c r="D179" s="23" t="s">
        <v>54</v>
      </c>
      <c r="E179" s="32">
        <v>90</v>
      </c>
      <c r="F179" s="32">
        <v>0</v>
      </c>
      <c r="G179" s="33">
        <f t="shared" si="3"/>
        <v>0</v>
      </c>
      <c r="H179" s="21"/>
    </row>
    <row r="180" s="3" customFormat="1" ht="33" customHeight="1" spans="1:8">
      <c r="A180" s="21">
        <v>164</v>
      </c>
      <c r="B180" s="22" t="s">
        <v>274</v>
      </c>
      <c r="C180" s="23" t="s">
        <v>266</v>
      </c>
      <c r="D180" s="23" t="s">
        <v>54</v>
      </c>
      <c r="E180" s="32">
        <v>375</v>
      </c>
      <c r="F180" s="32">
        <v>0</v>
      </c>
      <c r="G180" s="33">
        <f t="shared" si="3"/>
        <v>0</v>
      </c>
      <c r="H180" s="21"/>
    </row>
    <row r="181" s="3" customFormat="1" ht="33" customHeight="1" spans="1:8">
      <c r="A181" s="18"/>
      <c r="B181" s="19" t="s">
        <v>275</v>
      </c>
      <c r="C181" s="19"/>
      <c r="D181" s="20"/>
      <c r="E181" s="29">
        <f>SUM(E182:E190)</f>
        <v>557</v>
      </c>
      <c r="F181" s="29">
        <f>SUM(F182:F190)</f>
        <v>177.700015</v>
      </c>
      <c r="G181" s="30">
        <f t="shared" si="3"/>
        <v>0.319030547576302</v>
      </c>
      <c r="H181" s="21"/>
    </row>
    <row r="182" s="3" customFormat="1" ht="33" customHeight="1" spans="1:8">
      <c r="A182" s="21">
        <v>165</v>
      </c>
      <c r="B182" s="22" t="s">
        <v>15</v>
      </c>
      <c r="C182" s="23" t="s">
        <v>276</v>
      </c>
      <c r="D182" s="23" t="s">
        <v>17</v>
      </c>
      <c r="E182" s="35">
        <v>270</v>
      </c>
      <c r="F182" s="32">
        <v>124.8</v>
      </c>
      <c r="G182" s="33">
        <f t="shared" si="3"/>
        <v>0.462222222222222</v>
      </c>
      <c r="H182" s="21"/>
    </row>
    <row r="183" s="3" customFormat="1" ht="33" customHeight="1" spans="1:8">
      <c r="A183" s="21">
        <v>166</v>
      </c>
      <c r="B183" s="22" t="s">
        <v>18</v>
      </c>
      <c r="C183" s="23" t="s">
        <v>276</v>
      </c>
      <c r="D183" s="23" t="s">
        <v>17</v>
      </c>
      <c r="E183" s="35">
        <v>252</v>
      </c>
      <c r="F183" s="32">
        <v>20.4</v>
      </c>
      <c r="G183" s="33">
        <f t="shared" si="3"/>
        <v>0.0809523809523809</v>
      </c>
      <c r="H183" s="21"/>
    </row>
    <row r="184" s="3" customFormat="1" ht="33" customHeight="1" spans="1:8">
      <c r="A184" s="21">
        <v>167</v>
      </c>
      <c r="B184" s="24" t="s">
        <v>277</v>
      </c>
      <c r="C184" s="24" t="s">
        <v>278</v>
      </c>
      <c r="D184" s="24" t="s">
        <v>24</v>
      </c>
      <c r="E184" s="34">
        <v>12</v>
      </c>
      <c r="F184" s="34">
        <v>11.750015</v>
      </c>
      <c r="G184" s="33">
        <f t="shared" si="3"/>
        <v>0.979167916666667</v>
      </c>
      <c r="H184" s="21"/>
    </row>
    <row r="185" s="3" customFormat="1" ht="33" customHeight="1" spans="1:8">
      <c r="A185" s="21">
        <v>168</v>
      </c>
      <c r="B185" s="24" t="s">
        <v>279</v>
      </c>
      <c r="C185" s="24" t="s">
        <v>280</v>
      </c>
      <c r="D185" s="24" t="s">
        <v>24</v>
      </c>
      <c r="E185" s="34">
        <v>6</v>
      </c>
      <c r="F185" s="34">
        <v>6</v>
      </c>
      <c r="G185" s="33">
        <f t="shared" si="3"/>
        <v>1</v>
      </c>
      <c r="H185" s="21"/>
    </row>
    <row r="186" s="3" customFormat="1" ht="33" customHeight="1" spans="1:8">
      <c r="A186" s="21">
        <v>169</v>
      </c>
      <c r="B186" s="24" t="s">
        <v>281</v>
      </c>
      <c r="C186" s="24" t="s">
        <v>282</v>
      </c>
      <c r="D186" s="24" t="s">
        <v>24</v>
      </c>
      <c r="E186" s="34">
        <v>2</v>
      </c>
      <c r="F186" s="34">
        <v>2</v>
      </c>
      <c r="G186" s="33">
        <f t="shared" si="3"/>
        <v>1</v>
      </c>
      <c r="H186" s="21"/>
    </row>
    <row r="187" s="3" customFormat="1" ht="33" customHeight="1" spans="1:8">
      <c r="A187" s="21">
        <v>170</v>
      </c>
      <c r="B187" s="24" t="s">
        <v>283</v>
      </c>
      <c r="C187" s="24" t="s">
        <v>284</v>
      </c>
      <c r="D187" s="24" t="s">
        <v>24</v>
      </c>
      <c r="E187" s="34">
        <v>3</v>
      </c>
      <c r="F187" s="34">
        <v>2.5</v>
      </c>
      <c r="G187" s="33">
        <f t="shared" si="3"/>
        <v>0.833333333333333</v>
      </c>
      <c r="H187" s="21"/>
    </row>
    <row r="188" s="3" customFormat="1" ht="33" customHeight="1" spans="1:8">
      <c r="A188" s="21">
        <v>171</v>
      </c>
      <c r="B188" s="24" t="s">
        <v>285</v>
      </c>
      <c r="C188" s="24" t="s">
        <v>286</v>
      </c>
      <c r="D188" s="24" t="s">
        <v>24</v>
      </c>
      <c r="E188" s="34">
        <v>12</v>
      </c>
      <c r="F188" s="34">
        <v>10.25</v>
      </c>
      <c r="G188" s="33">
        <f t="shared" si="3"/>
        <v>0.854166666666667</v>
      </c>
      <c r="H188" s="21"/>
    </row>
    <row r="189" s="3" customFormat="1" ht="33" customHeight="1" spans="1:8">
      <c r="A189" s="21">
        <v>172</v>
      </c>
      <c r="B189" s="22" t="s">
        <v>15</v>
      </c>
      <c r="C189" s="24" t="s">
        <v>286</v>
      </c>
      <c r="D189" s="23" t="s">
        <v>17</v>
      </c>
      <c r="E189" s="35">
        <v>275</v>
      </c>
      <c r="F189" s="30" t="s">
        <v>59</v>
      </c>
      <c r="G189" s="33" t="s">
        <v>59</v>
      </c>
      <c r="H189" s="21"/>
    </row>
    <row r="190" s="3" customFormat="1" ht="33" customHeight="1" spans="1:8">
      <c r="A190" s="21">
        <v>173</v>
      </c>
      <c r="B190" s="22" t="s">
        <v>15</v>
      </c>
      <c r="C190" s="24" t="s">
        <v>286</v>
      </c>
      <c r="D190" s="23" t="s">
        <v>17</v>
      </c>
      <c r="E190" s="35">
        <v>-275</v>
      </c>
      <c r="F190" s="30" t="s">
        <v>59</v>
      </c>
      <c r="G190" s="33" t="s">
        <v>59</v>
      </c>
      <c r="H190" s="21"/>
    </row>
    <row r="191" s="3" customFormat="1" ht="33" customHeight="1" spans="1:8">
      <c r="A191" s="18"/>
      <c r="B191" s="19" t="s">
        <v>287</v>
      </c>
      <c r="C191" s="19"/>
      <c r="D191" s="20"/>
      <c r="E191" s="29">
        <f>SUM(E192:E198)</f>
        <v>381</v>
      </c>
      <c r="F191" s="29">
        <f>SUM(F192:F198)</f>
        <v>153.916515</v>
      </c>
      <c r="G191" s="30">
        <f>F191/E191</f>
        <v>0.403980354330709</v>
      </c>
      <c r="H191" s="21"/>
    </row>
    <row r="192" s="3" customFormat="1" ht="33" customHeight="1" spans="1:8">
      <c r="A192" s="21">
        <v>174</v>
      </c>
      <c r="B192" s="22" t="s">
        <v>18</v>
      </c>
      <c r="C192" s="23" t="s">
        <v>288</v>
      </c>
      <c r="D192" s="23" t="s">
        <v>17</v>
      </c>
      <c r="E192" s="35">
        <v>93</v>
      </c>
      <c r="F192" s="32">
        <v>80</v>
      </c>
      <c r="G192" s="33">
        <f>F192/E192</f>
        <v>0.860215053763441</v>
      </c>
      <c r="H192" s="21"/>
    </row>
    <row r="193" s="3" customFormat="1" ht="33" customHeight="1" spans="1:8">
      <c r="A193" s="21">
        <v>175</v>
      </c>
      <c r="B193" s="24" t="s">
        <v>289</v>
      </c>
      <c r="C193" s="24" t="s">
        <v>290</v>
      </c>
      <c r="D193" s="24" t="s">
        <v>24</v>
      </c>
      <c r="E193" s="34">
        <v>2.5</v>
      </c>
      <c r="F193" s="34">
        <v>2.5</v>
      </c>
      <c r="G193" s="33">
        <f>F193/E193</f>
        <v>1</v>
      </c>
      <c r="H193" s="21"/>
    </row>
    <row r="194" s="3" customFormat="1" ht="33" customHeight="1" spans="1:8">
      <c r="A194" s="21">
        <v>176</v>
      </c>
      <c r="B194" s="24" t="s">
        <v>291</v>
      </c>
      <c r="C194" s="24" t="s">
        <v>292</v>
      </c>
      <c r="D194" s="24" t="s">
        <v>24</v>
      </c>
      <c r="E194" s="34">
        <v>5.8</v>
      </c>
      <c r="F194" s="34">
        <v>5.7832</v>
      </c>
      <c r="G194" s="33">
        <f>F194/E194</f>
        <v>0.997103448275862</v>
      </c>
      <c r="H194" s="21"/>
    </row>
    <row r="195" s="3" customFormat="1" ht="33" customHeight="1" spans="1:8">
      <c r="A195" s="21">
        <v>177</v>
      </c>
      <c r="B195" s="24" t="s">
        <v>293</v>
      </c>
      <c r="C195" s="24" t="s">
        <v>294</v>
      </c>
      <c r="D195" s="24" t="s">
        <v>24</v>
      </c>
      <c r="E195" s="34">
        <v>2.7</v>
      </c>
      <c r="F195" s="34">
        <v>2.7</v>
      </c>
      <c r="G195" s="33">
        <f>F195/E195</f>
        <v>1</v>
      </c>
      <c r="H195" s="21"/>
    </row>
    <row r="196" s="3" customFormat="1" ht="33" customHeight="1" spans="1:8">
      <c r="A196" s="21">
        <v>178</v>
      </c>
      <c r="B196" s="24" t="s">
        <v>295</v>
      </c>
      <c r="C196" s="24" t="s">
        <v>296</v>
      </c>
      <c r="D196" s="24" t="s">
        <v>24</v>
      </c>
      <c r="E196" s="34">
        <v>11.5</v>
      </c>
      <c r="F196" s="34">
        <v>11.433315</v>
      </c>
      <c r="G196" s="33">
        <f t="shared" ref="G196:G236" si="4">F196/E196</f>
        <v>0.994201304347826</v>
      </c>
      <c r="H196" s="21"/>
    </row>
    <row r="197" s="3" customFormat="1" ht="33" customHeight="1" spans="1:8">
      <c r="A197" s="21">
        <v>179</v>
      </c>
      <c r="B197" s="24" t="s">
        <v>297</v>
      </c>
      <c r="C197" s="24" t="s">
        <v>298</v>
      </c>
      <c r="D197" s="24" t="s">
        <v>24</v>
      </c>
      <c r="E197" s="34">
        <v>1.5</v>
      </c>
      <c r="F197" s="34">
        <v>1.5</v>
      </c>
      <c r="G197" s="33">
        <f t="shared" si="4"/>
        <v>1</v>
      </c>
      <c r="H197" s="21"/>
    </row>
    <row r="198" s="3" customFormat="1" ht="33" customHeight="1" spans="1:8">
      <c r="A198" s="21">
        <v>180</v>
      </c>
      <c r="B198" s="22" t="s">
        <v>299</v>
      </c>
      <c r="C198" s="23" t="s">
        <v>292</v>
      </c>
      <c r="D198" s="23" t="s">
        <v>54</v>
      </c>
      <c r="E198" s="35">
        <v>264</v>
      </c>
      <c r="F198" s="32">
        <v>50</v>
      </c>
      <c r="G198" s="33">
        <f t="shared" si="4"/>
        <v>0.189393939393939</v>
      </c>
      <c r="H198" s="21"/>
    </row>
    <row r="199" s="3" customFormat="1" ht="33" customHeight="1" spans="1:8">
      <c r="A199" s="18"/>
      <c r="B199" s="19" t="s">
        <v>300</v>
      </c>
      <c r="C199" s="19"/>
      <c r="D199" s="20"/>
      <c r="E199" s="29">
        <f>SUM(E200:E207)</f>
        <v>933</v>
      </c>
      <c r="F199" s="29">
        <f>SUM(F200:F207)</f>
        <v>234.3</v>
      </c>
      <c r="G199" s="30">
        <f t="shared" si="4"/>
        <v>0.25112540192926</v>
      </c>
      <c r="H199" s="21"/>
    </row>
    <row r="200" s="3" customFormat="1" ht="33" customHeight="1" spans="1:8">
      <c r="A200" s="21">
        <v>181</v>
      </c>
      <c r="B200" s="22" t="s">
        <v>18</v>
      </c>
      <c r="C200" s="23" t="s">
        <v>301</v>
      </c>
      <c r="D200" s="23" t="s">
        <v>17</v>
      </c>
      <c r="E200" s="35">
        <v>95</v>
      </c>
      <c r="F200" s="32">
        <v>24.9</v>
      </c>
      <c r="G200" s="33">
        <f t="shared" si="4"/>
        <v>0.262105263157895</v>
      </c>
      <c r="H200" s="21"/>
    </row>
    <row r="201" s="3" customFormat="1" ht="33" customHeight="1" spans="1:8">
      <c r="A201" s="21">
        <v>182</v>
      </c>
      <c r="B201" s="22" t="s">
        <v>15</v>
      </c>
      <c r="C201" s="23" t="s">
        <v>301</v>
      </c>
      <c r="D201" s="23" t="s">
        <v>17</v>
      </c>
      <c r="E201" s="35">
        <v>120</v>
      </c>
      <c r="F201" s="32">
        <v>79.8</v>
      </c>
      <c r="G201" s="33">
        <f t="shared" si="4"/>
        <v>0.665</v>
      </c>
      <c r="H201" s="21"/>
    </row>
    <row r="202" s="3" customFormat="1" ht="33" customHeight="1" spans="1:8">
      <c r="A202" s="21">
        <v>183</v>
      </c>
      <c r="B202" s="22" t="s">
        <v>18</v>
      </c>
      <c r="C202" s="23" t="s">
        <v>301</v>
      </c>
      <c r="D202" s="23" t="s">
        <v>17</v>
      </c>
      <c r="E202" s="35">
        <v>-45</v>
      </c>
      <c r="F202" s="30" t="s">
        <v>59</v>
      </c>
      <c r="G202" s="33" t="s">
        <v>59</v>
      </c>
      <c r="H202" s="21"/>
    </row>
    <row r="203" s="3" customFormat="1" ht="33" customHeight="1" spans="1:8">
      <c r="A203" s="21">
        <v>184</v>
      </c>
      <c r="B203" s="40" t="s">
        <v>302</v>
      </c>
      <c r="C203" s="23" t="s">
        <v>303</v>
      </c>
      <c r="D203" s="23" t="s">
        <v>21</v>
      </c>
      <c r="E203" s="39">
        <v>50</v>
      </c>
      <c r="F203" s="32">
        <v>0</v>
      </c>
      <c r="G203" s="33">
        <f t="shared" si="4"/>
        <v>0</v>
      </c>
      <c r="H203" s="21"/>
    </row>
    <row r="204" s="3" customFormat="1" ht="33" customHeight="1" spans="1:8">
      <c r="A204" s="21">
        <v>185</v>
      </c>
      <c r="B204" s="24" t="s">
        <v>93</v>
      </c>
      <c r="C204" s="23" t="s">
        <v>301</v>
      </c>
      <c r="D204" s="24" t="s">
        <v>24</v>
      </c>
      <c r="E204" s="34">
        <v>24</v>
      </c>
      <c r="F204" s="34">
        <v>24</v>
      </c>
      <c r="G204" s="33">
        <f t="shared" si="4"/>
        <v>1</v>
      </c>
      <c r="H204" s="21"/>
    </row>
    <row r="205" s="3" customFormat="1" ht="33" customHeight="1" spans="1:8">
      <c r="A205" s="21">
        <v>186</v>
      </c>
      <c r="B205" s="24" t="s">
        <v>304</v>
      </c>
      <c r="C205" s="23" t="s">
        <v>301</v>
      </c>
      <c r="D205" s="24" t="s">
        <v>24</v>
      </c>
      <c r="E205" s="34">
        <v>240</v>
      </c>
      <c r="F205" s="34">
        <v>84.1</v>
      </c>
      <c r="G205" s="33">
        <f t="shared" si="4"/>
        <v>0.350416666666667</v>
      </c>
      <c r="H205" s="21"/>
    </row>
    <row r="206" s="3" customFormat="1" ht="33" customHeight="1" spans="1:8">
      <c r="A206" s="21">
        <v>187</v>
      </c>
      <c r="B206" s="24" t="s">
        <v>93</v>
      </c>
      <c r="C206" s="23" t="s">
        <v>301</v>
      </c>
      <c r="D206" s="24" t="s">
        <v>24</v>
      </c>
      <c r="E206" s="34">
        <v>2</v>
      </c>
      <c r="F206" s="34">
        <v>1.5</v>
      </c>
      <c r="G206" s="33">
        <f t="shared" si="4"/>
        <v>0.75</v>
      </c>
      <c r="H206" s="21"/>
    </row>
    <row r="207" s="3" customFormat="1" ht="33" customHeight="1" spans="1:8">
      <c r="A207" s="21">
        <v>188</v>
      </c>
      <c r="B207" s="22" t="s">
        <v>305</v>
      </c>
      <c r="C207" s="23" t="s">
        <v>306</v>
      </c>
      <c r="D207" s="23" t="s">
        <v>54</v>
      </c>
      <c r="E207" s="35">
        <v>447</v>
      </c>
      <c r="F207" s="32">
        <v>20</v>
      </c>
      <c r="G207" s="33">
        <f t="shared" si="4"/>
        <v>0.0447427293064877</v>
      </c>
      <c r="H207" s="21"/>
    </row>
    <row r="208" s="3" customFormat="1" ht="33" customHeight="1" spans="1:8">
      <c r="A208" s="18"/>
      <c r="B208" s="19" t="s">
        <v>307</v>
      </c>
      <c r="C208" s="19"/>
      <c r="D208" s="20"/>
      <c r="E208" s="29">
        <f>SUM(E209:E214)</f>
        <v>680</v>
      </c>
      <c r="F208" s="29">
        <f>SUM(F209:F214)</f>
        <v>72.26</v>
      </c>
      <c r="G208" s="30">
        <f t="shared" si="4"/>
        <v>0.106264705882353</v>
      </c>
      <c r="H208" s="21"/>
    </row>
    <row r="209" s="3" customFormat="1" ht="33" customHeight="1" spans="1:8">
      <c r="A209" s="21">
        <v>189</v>
      </c>
      <c r="B209" s="22" t="s">
        <v>18</v>
      </c>
      <c r="C209" s="23" t="s">
        <v>308</v>
      </c>
      <c r="D209" s="23" t="s">
        <v>17</v>
      </c>
      <c r="E209" s="35">
        <v>62</v>
      </c>
      <c r="F209" s="32">
        <v>54.51</v>
      </c>
      <c r="G209" s="33">
        <f t="shared" si="4"/>
        <v>0.879193548387097</v>
      </c>
      <c r="H209" s="21"/>
    </row>
    <row r="210" s="3" customFormat="1" ht="33" customHeight="1" spans="1:8">
      <c r="A210" s="21">
        <v>190</v>
      </c>
      <c r="B210" s="24" t="s">
        <v>309</v>
      </c>
      <c r="C210" s="24" t="s">
        <v>310</v>
      </c>
      <c r="D210" s="24" t="s">
        <v>24</v>
      </c>
      <c r="E210" s="34">
        <v>7.25</v>
      </c>
      <c r="F210" s="34">
        <v>7.25</v>
      </c>
      <c r="G210" s="33">
        <f t="shared" si="4"/>
        <v>1</v>
      </c>
      <c r="H210" s="21"/>
    </row>
    <row r="211" s="3" customFormat="1" ht="33" customHeight="1" spans="1:8">
      <c r="A211" s="21">
        <v>191</v>
      </c>
      <c r="B211" s="24" t="s">
        <v>311</v>
      </c>
      <c r="C211" s="24" t="s">
        <v>312</v>
      </c>
      <c r="D211" s="24" t="s">
        <v>24</v>
      </c>
      <c r="E211" s="34">
        <v>1</v>
      </c>
      <c r="F211" s="34">
        <v>0.75</v>
      </c>
      <c r="G211" s="33">
        <f t="shared" si="4"/>
        <v>0.75</v>
      </c>
      <c r="H211" s="21"/>
    </row>
    <row r="212" s="3" customFormat="1" ht="33" customHeight="1" spans="1:8">
      <c r="A212" s="21">
        <v>192</v>
      </c>
      <c r="B212" s="24" t="s">
        <v>313</v>
      </c>
      <c r="C212" s="24" t="s">
        <v>314</v>
      </c>
      <c r="D212" s="24" t="s">
        <v>24</v>
      </c>
      <c r="E212" s="34">
        <v>2.5</v>
      </c>
      <c r="F212" s="34">
        <v>2.5</v>
      </c>
      <c r="G212" s="33">
        <f t="shared" si="4"/>
        <v>1</v>
      </c>
      <c r="H212" s="21"/>
    </row>
    <row r="213" s="3" customFormat="1" ht="33" customHeight="1" spans="1:8">
      <c r="A213" s="21">
        <v>193</v>
      </c>
      <c r="B213" s="24" t="s">
        <v>315</v>
      </c>
      <c r="C213" s="24" t="s">
        <v>316</v>
      </c>
      <c r="D213" s="24" t="s">
        <v>24</v>
      </c>
      <c r="E213" s="34">
        <v>7.25</v>
      </c>
      <c r="F213" s="34">
        <v>7.25</v>
      </c>
      <c r="G213" s="33">
        <f t="shared" si="4"/>
        <v>1</v>
      </c>
      <c r="H213" s="21"/>
    </row>
    <row r="214" s="3" customFormat="1" ht="33" customHeight="1" spans="1:8">
      <c r="A214" s="21">
        <v>194</v>
      </c>
      <c r="B214" s="22" t="s">
        <v>317</v>
      </c>
      <c r="C214" s="24" t="s">
        <v>316</v>
      </c>
      <c r="D214" s="23" t="s">
        <v>54</v>
      </c>
      <c r="E214" s="35">
        <v>600</v>
      </c>
      <c r="F214" s="32">
        <v>0</v>
      </c>
      <c r="G214" s="33">
        <f t="shared" si="4"/>
        <v>0</v>
      </c>
      <c r="H214" s="21"/>
    </row>
    <row r="215" s="3" customFormat="1" ht="33" customHeight="1" spans="1:8">
      <c r="A215" s="18"/>
      <c r="B215" s="19" t="s">
        <v>318</v>
      </c>
      <c r="C215" s="19"/>
      <c r="D215" s="20"/>
      <c r="E215" s="29">
        <f>SUM(E216:E222)</f>
        <v>141</v>
      </c>
      <c r="F215" s="29">
        <f>SUM(F216:F222)</f>
        <v>14.75</v>
      </c>
      <c r="G215" s="30">
        <f t="shared" si="4"/>
        <v>0.104609929078014</v>
      </c>
      <c r="H215" s="21"/>
    </row>
    <row r="216" s="3" customFormat="1" ht="33" customHeight="1" spans="1:8">
      <c r="A216" s="21">
        <v>195</v>
      </c>
      <c r="B216" s="22" t="s">
        <v>18</v>
      </c>
      <c r="C216" s="23" t="s">
        <v>319</v>
      </c>
      <c r="D216" s="23" t="s">
        <v>17</v>
      </c>
      <c r="E216" s="35">
        <v>46</v>
      </c>
      <c r="F216" s="32">
        <v>0</v>
      </c>
      <c r="G216" s="33">
        <f t="shared" si="4"/>
        <v>0</v>
      </c>
      <c r="H216" s="21"/>
    </row>
    <row r="217" s="3" customFormat="1" ht="33" customHeight="1" spans="1:8">
      <c r="A217" s="21">
        <v>196</v>
      </c>
      <c r="B217" s="22" t="s">
        <v>18</v>
      </c>
      <c r="C217" s="23" t="s">
        <v>319</v>
      </c>
      <c r="D217" s="23" t="s">
        <v>17</v>
      </c>
      <c r="E217" s="35">
        <v>-20</v>
      </c>
      <c r="F217" s="30" t="s">
        <v>59</v>
      </c>
      <c r="G217" s="33" t="s">
        <v>59</v>
      </c>
      <c r="H217" s="21"/>
    </row>
    <row r="218" s="3" customFormat="1" ht="33" customHeight="1" spans="1:8">
      <c r="A218" s="21">
        <v>197</v>
      </c>
      <c r="B218" s="24" t="s">
        <v>93</v>
      </c>
      <c r="C218" s="23" t="s">
        <v>319</v>
      </c>
      <c r="D218" s="24" t="s">
        <v>24</v>
      </c>
      <c r="E218" s="34">
        <v>1</v>
      </c>
      <c r="F218" s="34">
        <v>0</v>
      </c>
      <c r="G218" s="33">
        <f t="shared" si="4"/>
        <v>0</v>
      </c>
      <c r="H218" s="21"/>
    </row>
    <row r="219" s="3" customFormat="1" ht="33" customHeight="1" spans="1:8">
      <c r="A219" s="21">
        <v>198</v>
      </c>
      <c r="B219" s="24" t="s">
        <v>320</v>
      </c>
      <c r="C219" s="24" t="s">
        <v>321</v>
      </c>
      <c r="D219" s="24" t="s">
        <v>24</v>
      </c>
      <c r="E219" s="34">
        <v>3.75</v>
      </c>
      <c r="F219" s="34">
        <v>3.5</v>
      </c>
      <c r="G219" s="33">
        <f t="shared" si="4"/>
        <v>0.933333333333333</v>
      </c>
      <c r="H219" s="21"/>
    </row>
    <row r="220" s="3" customFormat="1" ht="33" customHeight="1" spans="1:8">
      <c r="A220" s="21">
        <v>199</v>
      </c>
      <c r="B220" s="24" t="s">
        <v>322</v>
      </c>
      <c r="C220" s="24" t="s">
        <v>323</v>
      </c>
      <c r="D220" s="24" t="s">
        <v>24</v>
      </c>
      <c r="E220" s="34">
        <v>4.25</v>
      </c>
      <c r="F220" s="34">
        <v>4.25</v>
      </c>
      <c r="G220" s="33">
        <f t="shared" si="4"/>
        <v>1</v>
      </c>
      <c r="H220" s="21"/>
    </row>
    <row r="221" s="3" customFormat="1" ht="33" customHeight="1" spans="1:8">
      <c r="A221" s="21">
        <v>200</v>
      </c>
      <c r="B221" s="24" t="s">
        <v>324</v>
      </c>
      <c r="C221" s="24" t="s">
        <v>325</v>
      </c>
      <c r="D221" s="24" t="s">
        <v>24</v>
      </c>
      <c r="E221" s="34">
        <v>7</v>
      </c>
      <c r="F221" s="34">
        <v>7</v>
      </c>
      <c r="G221" s="33">
        <f t="shared" si="4"/>
        <v>1</v>
      </c>
      <c r="H221" s="21"/>
    </row>
    <row r="222" s="3" customFormat="1" ht="33" customHeight="1" spans="1:8">
      <c r="A222" s="21">
        <v>201</v>
      </c>
      <c r="B222" s="22" t="s">
        <v>326</v>
      </c>
      <c r="C222" s="23" t="s">
        <v>321</v>
      </c>
      <c r="D222" s="23" t="s">
        <v>54</v>
      </c>
      <c r="E222" s="35">
        <v>99</v>
      </c>
      <c r="F222" s="32">
        <v>0</v>
      </c>
      <c r="G222" s="33">
        <f t="shared" si="4"/>
        <v>0</v>
      </c>
      <c r="H222" s="21"/>
    </row>
    <row r="223" s="3" customFormat="1" ht="33" customHeight="1" spans="1:8">
      <c r="A223" s="18"/>
      <c r="B223" s="19" t="s">
        <v>327</v>
      </c>
      <c r="C223" s="19"/>
      <c r="D223" s="20"/>
      <c r="E223" s="29">
        <f>SUM(E224:E236)</f>
        <v>326</v>
      </c>
      <c r="F223" s="29">
        <f>SUM(F224:F236)</f>
        <v>134.50951</v>
      </c>
      <c r="G223" s="30">
        <f t="shared" si="4"/>
        <v>0.412605858895706</v>
      </c>
      <c r="H223" s="21"/>
    </row>
    <row r="224" s="3" customFormat="1" ht="33" customHeight="1" spans="1:8">
      <c r="A224" s="21">
        <v>202</v>
      </c>
      <c r="B224" s="22" t="s">
        <v>18</v>
      </c>
      <c r="C224" s="23" t="s">
        <v>328</v>
      </c>
      <c r="D224" s="23" t="s">
        <v>17</v>
      </c>
      <c r="E224" s="32">
        <v>169</v>
      </c>
      <c r="F224" s="32">
        <v>61.55</v>
      </c>
      <c r="G224" s="33">
        <f t="shared" si="4"/>
        <v>0.364201183431953</v>
      </c>
      <c r="H224" s="21"/>
    </row>
    <row r="225" s="3" customFormat="1" ht="33" customHeight="1" spans="1:8">
      <c r="A225" s="21">
        <v>203</v>
      </c>
      <c r="B225" s="22" t="s">
        <v>18</v>
      </c>
      <c r="C225" s="23" t="s">
        <v>328</v>
      </c>
      <c r="D225" s="23" t="s">
        <v>17</v>
      </c>
      <c r="E225" s="32">
        <v>-45</v>
      </c>
      <c r="F225" s="30" t="s">
        <v>59</v>
      </c>
      <c r="G225" s="33" t="s">
        <v>59</v>
      </c>
      <c r="H225" s="21"/>
    </row>
    <row r="226" s="3" customFormat="1" ht="33" customHeight="1" spans="1:8">
      <c r="A226" s="21">
        <v>204</v>
      </c>
      <c r="B226" s="24" t="s">
        <v>93</v>
      </c>
      <c r="C226" s="23" t="s">
        <v>328</v>
      </c>
      <c r="D226" s="24" t="s">
        <v>24</v>
      </c>
      <c r="E226" s="34">
        <v>2</v>
      </c>
      <c r="F226" s="34">
        <v>2</v>
      </c>
      <c r="G226" s="33">
        <f t="shared" si="4"/>
        <v>1</v>
      </c>
      <c r="H226" s="21"/>
    </row>
    <row r="227" s="3" customFormat="1" ht="33" customHeight="1" spans="1:8">
      <c r="A227" s="21">
        <v>205</v>
      </c>
      <c r="B227" s="24" t="s">
        <v>94</v>
      </c>
      <c r="C227" s="23" t="s">
        <v>328</v>
      </c>
      <c r="D227" s="24" t="s">
        <v>24</v>
      </c>
      <c r="E227" s="34">
        <v>9</v>
      </c>
      <c r="F227" s="34">
        <v>2.3</v>
      </c>
      <c r="G227" s="33">
        <f t="shared" si="4"/>
        <v>0.255555555555556</v>
      </c>
      <c r="H227" s="21"/>
    </row>
    <row r="228" s="3" customFormat="1" ht="33" customHeight="1" spans="1:8">
      <c r="A228" s="21">
        <v>206</v>
      </c>
      <c r="B228" s="24" t="s">
        <v>329</v>
      </c>
      <c r="C228" s="24" t="s">
        <v>330</v>
      </c>
      <c r="D228" s="24" t="s">
        <v>24</v>
      </c>
      <c r="E228" s="34">
        <v>13.59</v>
      </c>
      <c r="F228" s="34">
        <v>13.5</v>
      </c>
      <c r="G228" s="33">
        <f t="shared" si="4"/>
        <v>0.993377483443709</v>
      </c>
      <c r="H228" s="21"/>
    </row>
    <row r="229" s="3" customFormat="1" ht="33" customHeight="1" spans="1:8">
      <c r="A229" s="21">
        <v>207</v>
      </c>
      <c r="B229" s="24" t="s">
        <v>331</v>
      </c>
      <c r="C229" s="24" t="s">
        <v>332</v>
      </c>
      <c r="D229" s="24" t="s">
        <v>24</v>
      </c>
      <c r="E229" s="34">
        <v>9</v>
      </c>
      <c r="F229" s="34">
        <v>9</v>
      </c>
      <c r="G229" s="33">
        <f t="shared" si="4"/>
        <v>1</v>
      </c>
      <c r="H229" s="21"/>
    </row>
    <row r="230" s="3" customFormat="1" ht="33" customHeight="1" spans="1:8">
      <c r="A230" s="21">
        <v>208</v>
      </c>
      <c r="B230" s="24" t="s">
        <v>333</v>
      </c>
      <c r="C230" s="24" t="s">
        <v>334</v>
      </c>
      <c r="D230" s="24" t="s">
        <v>24</v>
      </c>
      <c r="E230" s="34">
        <v>7</v>
      </c>
      <c r="F230" s="34">
        <v>6.75</v>
      </c>
      <c r="G230" s="33">
        <f t="shared" si="4"/>
        <v>0.964285714285714</v>
      </c>
      <c r="H230" s="21"/>
    </row>
    <row r="231" s="3" customFormat="1" ht="33" customHeight="1" spans="1:8">
      <c r="A231" s="21">
        <v>209</v>
      </c>
      <c r="B231" s="24" t="s">
        <v>335</v>
      </c>
      <c r="C231" s="24" t="s">
        <v>336</v>
      </c>
      <c r="D231" s="24" t="s">
        <v>24</v>
      </c>
      <c r="E231" s="34">
        <v>7</v>
      </c>
      <c r="F231" s="34">
        <v>7</v>
      </c>
      <c r="G231" s="33">
        <f t="shared" si="4"/>
        <v>1</v>
      </c>
      <c r="H231" s="21"/>
    </row>
    <row r="232" s="3" customFormat="1" ht="33" customHeight="1" spans="1:8">
      <c r="A232" s="21">
        <v>210</v>
      </c>
      <c r="B232" s="24" t="s">
        <v>337</v>
      </c>
      <c r="C232" s="24" t="s">
        <v>338</v>
      </c>
      <c r="D232" s="24" t="s">
        <v>24</v>
      </c>
      <c r="E232" s="34">
        <v>10</v>
      </c>
      <c r="F232" s="34">
        <v>10</v>
      </c>
      <c r="G232" s="33">
        <f t="shared" si="4"/>
        <v>1</v>
      </c>
      <c r="H232" s="21"/>
    </row>
    <row r="233" s="3" customFormat="1" ht="33" customHeight="1" spans="1:8">
      <c r="A233" s="21">
        <v>211</v>
      </c>
      <c r="B233" s="24" t="s">
        <v>339</v>
      </c>
      <c r="C233" s="24" t="s">
        <v>340</v>
      </c>
      <c r="D233" s="24" t="s">
        <v>24</v>
      </c>
      <c r="E233" s="34">
        <v>1.25</v>
      </c>
      <c r="F233" s="34">
        <v>1.25</v>
      </c>
      <c r="G233" s="33">
        <f t="shared" si="4"/>
        <v>1</v>
      </c>
      <c r="H233" s="21"/>
    </row>
    <row r="234" s="3" customFormat="1" ht="33" customHeight="1" spans="1:8">
      <c r="A234" s="21">
        <v>212</v>
      </c>
      <c r="B234" s="24" t="s">
        <v>341</v>
      </c>
      <c r="C234" s="24" t="s">
        <v>342</v>
      </c>
      <c r="D234" s="24" t="s">
        <v>24</v>
      </c>
      <c r="E234" s="34">
        <v>5.75</v>
      </c>
      <c r="F234" s="34">
        <v>5.75</v>
      </c>
      <c r="G234" s="33">
        <f t="shared" si="4"/>
        <v>1</v>
      </c>
      <c r="H234" s="21"/>
    </row>
    <row r="235" s="3" customFormat="1" ht="33" customHeight="1" spans="1:8">
      <c r="A235" s="21">
        <v>213</v>
      </c>
      <c r="B235" s="24" t="s">
        <v>343</v>
      </c>
      <c r="C235" s="24" t="s">
        <v>344</v>
      </c>
      <c r="D235" s="24" t="s">
        <v>24</v>
      </c>
      <c r="E235" s="34">
        <v>5.41</v>
      </c>
      <c r="F235" s="34">
        <v>5.40951</v>
      </c>
      <c r="G235" s="33">
        <f t="shared" si="4"/>
        <v>0.999909426987061</v>
      </c>
      <c r="H235" s="21"/>
    </row>
    <row r="236" s="3" customFormat="1" ht="33" customHeight="1" spans="1:8">
      <c r="A236" s="21">
        <v>214</v>
      </c>
      <c r="B236" s="22" t="s">
        <v>345</v>
      </c>
      <c r="C236" s="24" t="s">
        <v>342</v>
      </c>
      <c r="D236" s="23" t="s">
        <v>54</v>
      </c>
      <c r="E236" s="32">
        <v>132</v>
      </c>
      <c r="F236" s="32">
        <v>10</v>
      </c>
      <c r="G236" s="33">
        <f t="shared" si="4"/>
        <v>0.0757575757575758</v>
      </c>
      <c r="H236" s="21"/>
    </row>
    <row r="239" customHeight="1" spans="6:7">
      <c r="F239" s="41"/>
      <c r="G239" s="41"/>
    </row>
  </sheetData>
  <protectedRanges>
    <protectedRange sqref="F83:F108" name="区域1"/>
  </protectedRanges>
  <autoFilter xmlns:etc="http://www.wps.cn/officeDocument/2017/etCustomData" ref="A5:IO236" etc:filterBottomFollowUsedRange="0">
    <extLst/>
  </autoFilter>
  <mergeCells count="9">
    <mergeCell ref="A2:H2"/>
    <mergeCell ref="A3:B3"/>
    <mergeCell ref="A4:A5"/>
    <mergeCell ref="B4:B5"/>
    <mergeCell ref="C4:C5"/>
    <mergeCell ref="E4:E5"/>
    <mergeCell ref="F4:F5"/>
    <mergeCell ref="G4:G5"/>
    <mergeCell ref="H4:H5"/>
  </mergeCells>
  <dataValidations count="2">
    <dataValidation type="list" allowBlank="1" showInputMessage="1" showErrorMessage="1" sqref="C4 C67:C68">
      <formula1>"省本级,地市本级,区县"</formula1>
    </dataValidation>
    <dataValidation type="list" allowBlank="1" showInputMessage="1" showErrorMessage="1" sqref="D5 D191 D192:E192 E198 D203 E207 D209:E209 E214 E222 D236 D7:D10 D26:D31 D45:D49 D51:D54 D67:D70 D79:D89 D106:D112 D122:D127 D139:D143 D147:D150 D162:D167 D179:D181 D198:D199 D207:D208 D214:D215 D222:D225 D182:E183 D216:E217 D189:E190 D200:E202">
      <formula1>"老年人福利,残疾人福利,儿童福利,社会公益"</formula1>
    </dataValidation>
  </dataValidations>
  <pageMargins left="0.751388888888889" right="0.751388888888889" top="0.550694444444444" bottom="0.550694444444444" header="0.5" footer="0.236111111111111"/>
  <pageSetup paperSize="9" scale="71" fitToHeight="0" orientation="landscape" horizontalDpi="600"/>
  <headerFooter>
    <oddFooter>&amp;C第 &amp;P 页，共 &amp;N 页</oddFooter>
  </headerFooter>
  <ignoredErrors>
    <ignoredError sqref="E189:E190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云南省民政厅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管理员</dc:creator>
  <cp:lastModifiedBy>赵晨琪</cp:lastModifiedBy>
  <dcterms:created xsi:type="dcterms:W3CDTF">2025-03-02T03:02:00Z</dcterms:created>
  <dcterms:modified xsi:type="dcterms:W3CDTF">2026-06-29T17:24:27Z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FCE3695774AEF5972E18426AB81F486D_43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